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0" yWindow="180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<sst xmlns="http://schemas.openxmlformats.org/spreadsheetml/2006/main" count="153" uniqueCount="121">
  <si>
    <t>OTU 23 Ficus cunea</t>
  </si>
  <si>
    <t>OTU 24 Taxon J</t>
  </si>
  <si>
    <t>OTU 25 Terminalia arjuna</t>
  </si>
  <si>
    <t>OTU 26 taxon I</t>
  </si>
  <si>
    <t>OTU 27 Taxon G</t>
  </si>
  <si>
    <t xml:space="preserve">OTU 51 Unidentified Taxon F </t>
  </si>
  <si>
    <t>OTU 52 Unidentified Taxon C</t>
  </si>
  <si>
    <t>OTU 53 Syzygium cumuni</t>
  </si>
  <si>
    <t>OTU 54 Unidentified Taxon A</t>
  </si>
  <si>
    <t>OTU 55 Trema orientalis</t>
  </si>
  <si>
    <t>OTU 56 Unidentified Taxon K</t>
  </si>
  <si>
    <t>OTU 29 Ipomea fistulosa</t>
  </si>
  <si>
    <t>OTU 28 Neolamackiana chinensis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</si>
  <si>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</si>
  <si>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</si>
  <si>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</si>
  <si>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</si>
  <si>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</si>
  <si>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</si>
  <si>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</si>
  <si>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</si>
  <si>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</si>
  <si>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</si>
  <si>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</si>
  <si>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</si>
  <si>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</si>
  <si>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</si>
  <si>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</si>
  <si>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</si>
  <si>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</si>
  <si>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</si>
  <si>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</si>
  <si>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</si>
  <si>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RAS/TEVS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</si>
  <si>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</si>
  <si>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</si>
  <si>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</si>
  <si>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</si>
  <si>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</si>
  <si>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</si>
  <si>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</si>
  <si>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</si>
  <si>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</si>
  <si>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</si>
  <si>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</si>
  <si>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</si>
  <si>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</si>
  <si>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</si>
  <si>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</si>
  <si>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</si>
  <si>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</si>
  <si>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</si>
  <si>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</si>
  <si>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</si>
  <si>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</si>
  <si>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</si>
  <si>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</si>
  <si>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</si>
  <si>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</si>
  <si>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</si>
  <si>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</si>
  <si>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</si>
  <si>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</si>
  <si>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</si>
  <si>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</si>
  <si>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</si>
  <si>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</si>
  <si>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</si>
  <si>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</si>
  <si>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</si>
  <si>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</si>
  <si>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</si>
  <si>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</si>
  <si>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Green Island, Ganges Delta</t>
  </si>
  <si>
    <t>23°08'57.89 N</t>
  </si>
  <si>
    <t>10 m</t>
  </si>
  <si>
    <t>16.4.08</t>
  </si>
  <si>
    <t>OTU 6 Manilkara sapota</t>
  </si>
  <si>
    <t>88°26'59.19" E</t>
  </si>
  <si>
    <t>OTU 7 Ficus glomerata</t>
  </si>
  <si>
    <t>OTU 8 Pongamia pinnata</t>
  </si>
  <si>
    <t>OTU 9 Acacia arabica</t>
  </si>
  <si>
    <t>OTU 10 Alstonia scholaris</t>
  </si>
  <si>
    <t>OTU 11 Lippia germinata</t>
  </si>
  <si>
    <t>OTU 12 Inga dolcis</t>
  </si>
  <si>
    <t>OTU 13 Unidentified Taxon B</t>
  </si>
  <si>
    <t>OTU 14 Unidentified Taxon L</t>
  </si>
  <si>
    <t>OTU 15 Streblus asper</t>
  </si>
  <si>
    <t>OTU 16 Terminalia belerica</t>
  </si>
  <si>
    <t>OTU 17 Smilax ovalifolia</t>
  </si>
  <si>
    <t xml:space="preserve">OTU18 Phaseolus </t>
  </si>
  <si>
    <t>OTU 19 Taxon P</t>
  </si>
  <si>
    <t>OTU 20 Albizzia lebbek</t>
  </si>
  <si>
    <t>OTU 30 Ficus benghalensis</t>
  </si>
  <si>
    <t>OTU 31 Hemidesmus indicus</t>
  </si>
  <si>
    <t>OTU 32 Ficus sp</t>
  </si>
  <si>
    <t>OTU 33 Urena sinuata</t>
  </si>
  <si>
    <t>OTU 34 Samanaca sarnan</t>
  </si>
  <si>
    <t>OTU 35 Acacia auriculiformis</t>
  </si>
  <si>
    <t>OTU 36 Unidentified Taxon M</t>
  </si>
  <si>
    <t>OTU 37 Unidentified Taxon N</t>
  </si>
  <si>
    <t>OTU 38 Dalbergia sissoo</t>
  </si>
  <si>
    <t>OTU 39 Dalbergia sissoo?</t>
  </si>
  <si>
    <t>OTU 40  Zizyphus jujuba</t>
  </si>
  <si>
    <t>OTU 41 Polyaethia longifolia</t>
  </si>
  <si>
    <t>OTU 42 Clerodendron inerve</t>
  </si>
  <si>
    <t>OTU 43 Unidentified Taxon H</t>
  </si>
  <si>
    <t>OTU 44 Leucaena leucoaephala</t>
  </si>
  <si>
    <t>OTU 45 Neolamrckiana Chinensis</t>
  </si>
  <si>
    <t>OTU 46 Eugenia sp</t>
  </si>
  <si>
    <t>OTU 47 Unidentified Taxon E</t>
  </si>
  <si>
    <t>OTU 48 Ficus cunea</t>
  </si>
  <si>
    <t>OTU 49 Unidentified Taxon D</t>
  </si>
  <si>
    <t>OTU 50 Phyllanthus reticulatus</t>
  </si>
  <si>
    <t>OTU 1 Clerodendron</t>
  </si>
  <si>
    <t>OTU 2 Ficus religiosa</t>
  </si>
  <si>
    <t>OTU 3 Dillenia indica</t>
  </si>
  <si>
    <t xml:space="preserve">OTU 4 ? Ficus heterophylla </t>
  </si>
  <si>
    <t xml:space="preserve">OTU 5 Mangifera indica </t>
  </si>
  <si>
    <t>OTU 21 Putranjiva roxburghii</t>
  </si>
  <si>
    <t>OTU 22 Taxon O ?Cannabis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</si>
</sst>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Left" state="split"/>
      <selection pane="topLeft" activeCell="A4" sqref="A4"/>
      <selection pane="topRight" activeCell="I4" sqref="I4"/>
      <selection pane="bottomLeft" activeCell="A7" sqref="A7:AH62"/>
      <selection pane="bottomRight" activeCell="L35" sqref="L35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61</v>
      </c>
      <c r="B1" s="26" t="s">
        <v>57</v>
      </c>
      <c r="C1" s="26"/>
      <c r="D1" s="20" t="s">
        <v>58</v>
      </c>
      <c r="E1" s="21" t="s">
        <v>59</v>
      </c>
      <c r="F1" s="20" t="s">
        <v>60</v>
      </c>
      <c r="G1" s="23" t="s">
        <v>63</v>
      </c>
      <c r="H1" s="23" t="s">
        <v>72</v>
      </c>
      <c r="I1" s="16" t="s">
        <v>62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33</v>
      </c>
      <c r="B3" s="49" t="s">
        <v>73</v>
      </c>
      <c r="C3" s="49"/>
      <c r="D3" s="50" t="s">
        <v>74</v>
      </c>
      <c r="E3" s="51" t="s">
        <v>78</v>
      </c>
      <c r="F3" s="50" t="s">
        <v>75</v>
      </c>
      <c r="G3" s="52" t="s">
        <v>76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65</v>
      </c>
      <c r="D5" s="46" t="s">
        <v>66</v>
      </c>
    </row>
    <row r="6" spans="3:82" ht="15" customHeight="1">
      <c r="C6" s="44" t="s">
        <v>64</v>
      </c>
      <c r="D6" s="43" t="s">
        <v>13</v>
      </c>
      <c r="E6" s="37" t="s">
        <v>14</v>
      </c>
      <c r="F6" s="37" t="s">
        <v>15</v>
      </c>
      <c r="G6" s="37" t="s">
        <v>16</v>
      </c>
      <c r="H6" s="37" t="s">
        <v>17</v>
      </c>
      <c r="I6" s="37" t="s">
        <v>18</v>
      </c>
      <c r="J6" s="37" t="s">
        <v>19</v>
      </c>
      <c r="K6" s="38" t="s">
        <v>20</v>
      </c>
      <c r="L6" s="38" t="s">
        <v>21</v>
      </c>
      <c r="M6" s="38" t="s">
        <v>22</v>
      </c>
      <c r="N6" s="38" t="s">
        <v>23</v>
      </c>
      <c r="O6" s="38" t="s">
        <v>24</v>
      </c>
      <c r="P6" s="38" t="s">
        <v>25</v>
      </c>
      <c r="Q6" s="38" t="s">
        <v>26</v>
      </c>
      <c r="R6" s="38" t="s">
        <v>27</v>
      </c>
      <c r="S6" s="38" t="s">
        <v>28</v>
      </c>
      <c r="T6" s="39" t="s">
        <v>29</v>
      </c>
      <c r="U6" s="39" t="s">
        <v>30</v>
      </c>
      <c r="V6" s="39" t="s">
        <v>31</v>
      </c>
      <c r="W6" s="39" t="s">
        <v>32</v>
      </c>
      <c r="X6" s="40" t="s">
        <v>34</v>
      </c>
      <c r="Y6" s="40" t="s">
        <v>35</v>
      </c>
      <c r="Z6" s="40" t="s">
        <v>36</v>
      </c>
      <c r="AA6" s="41" t="s">
        <v>37</v>
      </c>
      <c r="AB6" s="41" t="s">
        <v>38</v>
      </c>
      <c r="AC6" s="41" t="s">
        <v>39</v>
      </c>
      <c r="AD6" s="41" t="s">
        <v>40</v>
      </c>
      <c r="AE6" s="41" t="s">
        <v>41</v>
      </c>
      <c r="AF6" s="42" t="s">
        <v>42</v>
      </c>
      <c r="AG6" s="42" t="s">
        <v>43</v>
      </c>
      <c r="AH6" s="42" t="s">
        <v>44</v>
      </c>
      <c r="AI6" s="6"/>
      <c r="AJ6" s="6"/>
      <c r="AK6" s="6"/>
      <c r="AL6" s="6"/>
      <c r="AM6" s="6"/>
      <c r="AN6" s="6"/>
      <c r="AQ6" t="s">
        <v>45</v>
      </c>
      <c r="AR6" s="7" t="s">
        <v>13</v>
      </c>
      <c r="AS6" s="1" t="s">
        <v>14</v>
      </c>
      <c r="AT6" s="1" t="s">
        <v>15</v>
      </c>
      <c r="AU6" s="1" t="s">
        <v>16</v>
      </c>
      <c r="AV6" s="1" t="s">
        <v>17</v>
      </c>
      <c r="AW6" s="1" t="s">
        <v>18</v>
      </c>
      <c r="AX6" s="1" t="s">
        <v>19</v>
      </c>
      <c r="AY6" s="2" t="s">
        <v>20</v>
      </c>
      <c r="AZ6" s="2" t="s">
        <v>21</v>
      </c>
      <c r="BA6" s="2" t="s">
        <v>22</v>
      </c>
      <c r="BB6" s="2" t="s">
        <v>23</v>
      </c>
      <c r="BC6" s="2" t="s">
        <v>24</v>
      </c>
      <c r="BD6" s="2" t="s">
        <v>25</v>
      </c>
      <c r="BE6" s="2" t="s">
        <v>26</v>
      </c>
      <c r="BF6" s="2" t="s">
        <v>27</v>
      </c>
      <c r="BG6" s="2" t="s">
        <v>28</v>
      </c>
      <c r="BH6" s="3" t="s">
        <v>29</v>
      </c>
      <c r="BI6" s="3" t="s">
        <v>30</v>
      </c>
      <c r="BJ6" s="3" t="s">
        <v>31</v>
      </c>
      <c r="BK6" s="3" t="s">
        <v>32</v>
      </c>
      <c r="BL6" s="4" t="s">
        <v>34</v>
      </c>
      <c r="BM6" s="4" t="s">
        <v>35</v>
      </c>
      <c r="BN6" s="4" t="s">
        <v>36</v>
      </c>
      <c r="BO6" s="5" t="s">
        <v>37</v>
      </c>
      <c r="BP6" s="5" t="s">
        <v>38</v>
      </c>
      <c r="BQ6" s="5" t="s">
        <v>39</v>
      </c>
      <c r="BR6" s="5" t="s">
        <v>40</v>
      </c>
      <c r="BS6" s="5" t="s">
        <v>41</v>
      </c>
      <c r="BT6" s="6" t="s">
        <v>42</v>
      </c>
      <c r="BU6" s="6" t="s">
        <v>43</v>
      </c>
      <c r="BV6" s="6" t="s">
        <v>44</v>
      </c>
      <c r="BX6" s="53" t="s">
        <v>67</v>
      </c>
      <c r="BY6" s="10" t="s">
        <v>46</v>
      </c>
      <c r="BZ6" s="15" t="s">
        <v>47</v>
      </c>
      <c r="CA6" s="11" t="s">
        <v>48</v>
      </c>
      <c r="CB6" s="12" t="s">
        <v>49</v>
      </c>
      <c r="CC6" s="13" t="s">
        <v>50</v>
      </c>
      <c r="CD6" s="14" t="s">
        <v>51</v>
      </c>
    </row>
    <row r="7" spans="1:82" ht="12">
      <c r="A7" s="7">
        <f>IF(B7&gt;0,1,0)</f>
        <v>1</v>
      </c>
      <c r="B7" s="55" t="s">
        <v>114</v>
      </c>
      <c r="C7">
        <v>1</v>
      </c>
      <c r="D7" s="58"/>
      <c r="E7">
        <v>1</v>
      </c>
      <c r="J7" s="58"/>
      <c r="Q7">
        <v>0.33</v>
      </c>
      <c r="R7">
        <v>0.33</v>
      </c>
      <c r="S7" s="58">
        <v>0.33</v>
      </c>
      <c r="W7" s="58">
        <v>1</v>
      </c>
      <c r="X7">
        <v>0.5</v>
      </c>
      <c r="Y7">
        <v>0.5</v>
      </c>
      <c r="Z7" s="58"/>
      <c r="AB7">
        <v>0.5</v>
      </c>
      <c r="AC7">
        <v>0.5</v>
      </c>
      <c r="AE7" s="58"/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115</v>
      </c>
      <c r="C8">
        <v>1</v>
      </c>
      <c r="D8" s="55"/>
      <c r="E8">
        <v>1</v>
      </c>
      <c r="J8" s="55"/>
      <c r="Q8">
        <v>0.5</v>
      </c>
      <c r="R8">
        <v>0.5</v>
      </c>
      <c r="S8" s="55"/>
      <c r="W8" s="55">
        <v>1</v>
      </c>
      <c r="Y8">
        <v>1</v>
      </c>
      <c r="Z8" s="55"/>
      <c r="AB8">
        <v>1</v>
      </c>
      <c r="AE8" s="55"/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116</v>
      </c>
      <c r="C9">
        <v>1</v>
      </c>
      <c r="D9" s="55"/>
      <c r="F9">
        <v>0.5</v>
      </c>
      <c r="G9">
        <v>0.5</v>
      </c>
      <c r="H9">
        <v>0.5</v>
      </c>
      <c r="I9">
        <v>0.5</v>
      </c>
      <c r="J9" s="55"/>
      <c r="Q9">
        <v>0.33</v>
      </c>
      <c r="R9">
        <v>0.33</v>
      </c>
      <c r="S9" s="55">
        <v>0.33</v>
      </c>
      <c r="V9">
        <v>0.5</v>
      </c>
      <c r="W9" s="55">
        <v>0.5</v>
      </c>
      <c r="Z9" s="55">
        <v>1</v>
      </c>
      <c r="AC9">
        <v>0.33</v>
      </c>
      <c r="AD9">
        <v>0.33</v>
      </c>
      <c r="AE9" s="55">
        <v>0.33</v>
      </c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117</v>
      </c>
      <c r="C10">
        <v>0.5</v>
      </c>
      <c r="D10" s="55">
        <v>0.5</v>
      </c>
      <c r="F10">
        <v>0.5</v>
      </c>
      <c r="G10">
        <v>0.5</v>
      </c>
      <c r="I10">
        <v>1</v>
      </c>
      <c r="J10" s="55">
        <v>0.5</v>
      </c>
      <c r="O10">
        <v>0.2</v>
      </c>
      <c r="P10">
        <v>0.2</v>
      </c>
      <c r="Q10">
        <v>0.2</v>
      </c>
      <c r="R10">
        <v>0.2</v>
      </c>
      <c r="S10" s="55">
        <v>0.2</v>
      </c>
      <c r="V10">
        <v>0.5</v>
      </c>
      <c r="W10" s="55">
        <v>0.5</v>
      </c>
      <c r="X10">
        <v>1</v>
      </c>
      <c r="Z10" s="55"/>
      <c r="AA10">
        <v>0.5</v>
      </c>
      <c r="AB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118</v>
      </c>
      <c r="C11">
        <v>1</v>
      </c>
      <c r="D11" s="55"/>
      <c r="E11">
        <v>1</v>
      </c>
      <c r="J11" s="55"/>
      <c r="P11">
        <v>0.25</v>
      </c>
      <c r="Q11">
        <v>0.25</v>
      </c>
      <c r="R11">
        <v>0.25</v>
      </c>
      <c r="S11" s="55">
        <v>0.25</v>
      </c>
      <c r="W11" s="55">
        <v>1</v>
      </c>
      <c r="Z11" s="55">
        <v>1</v>
      </c>
      <c r="AD11">
        <v>0.5</v>
      </c>
      <c r="AE11" s="55">
        <v>0.5</v>
      </c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77</v>
      </c>
      <c r="C12">
        <v>1</v>
      </c>
      <c r="D12" s="55"/>
      <c r="E12">
        <v>1</v>
      </c>
      <c r="J12" s="55"/>
      <c r="N12">
        <v>0.25</v>
      </c>
      <c r="O12">
        <v>0.25</v>
      </c>
      <c r="P12">
        <v>0.25</v>
      </c>
      <c r="Q12">
        <v>0.25</v>
      </c>
      <c r="S12" s="55"/>
      <c r="V12">
        <v>0.5</v>
      </c>
      <c r="W12" s="55">
        <v>0.5</v>
      </c>
      <c r="Z12" s="55">
        <v>1</v>
      </c>
      <c r="AD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79</v>
      </c>
      <c r="C13">
        <v>1</v>
      </c>
      <c r="D13" s="55"/>
      <c r="E13">
        <v>1</v>
      </c>
      <c r="J13" s="55"/>
      <c r="P13">
        <v>0.5</v>
      </c>
      <c r="Q13">
        <v>0.5</v>
      </c>
      <c r="S13" s="55"/>
      <c r="W13" s="55">
        <v>1</v>
      </c>
      <c r="Z13" s="55">
        <v>1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80</v>
      </c>
      <c r="C14">
        <v>1</v>
      </c>
      <c r="D14" s="55"/>
      <c r="E14">
        <v>1</v>
      </c>
      <c r="J14" s="55"/>
      <c r="P14">
        <v>0.25</v>
      </c>
      <c r="Q14">
        <v>0.25</v>
      </c>
      <c r="R14">
        <v>0.25</v>
      </c>
      <c r="S14" s="55">
        <v>0.25</v>
      </c>
      <c r="W14" s="55">
        <v>1</v>
      </c>
      <c r="Y14">
        <v>0.5</v>
      </c>
      <c r="Z14" s="55">
        <v>0.5</v>
      </c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81</v>
      </c>
      <c r="C15">
        <v>1</v>
      </c>
      <c r="D15" s="55"/>
      <c r="E15">
        <v>1</v>
      </c>
      <c r="J15" s="55"/>
      <c r="K15">
        <v>1</v>
      </c>
      <c r="S15" s="55"/>
      <c r="U15">
        <v>1</v>
      </c>
      <c r="W15" s="55"/>
      <c r="Y15">
        <v>1</v>
      </c>
      <c r="Z15" s="55"/>
      <c r="AC15">
        <v>0.5</v>
      </c>
      <c r="AD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82</v>
      </c>
      <c r="C16">
        <v>1</v>
      </c>
      <c r="D16" s="55"/>
      <c r="E16">
        <v>1</v>
      </c>
      <c r="J16" s="55"/>
      <c r="P16">
        <v>0.25</v>
      </c>
      <c r="Q16">
        <v>0.25</v>
      </c>
      <c r="R16">
        <v>0.25</v>
      </c>
      <c r="S16" s="55">
        <v>0.25</v>
      </c>
      <c r="U16">
        <v>0.5</v>
      </c>
      <c r="V16">
        <v>0.5</v>
      </c>
      <c r="W16" s="55"/>
      <c r="Z16" s="55">
        <v>1</v>
      </c>
      <c r="AC16">
        <v>0.5</v>
      </c>
      <c r="AD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83</v>
      </c>
      <c r="C17">
        <v>1</v>
      </c>
      <c r="D17" s="55"/>
      <c r="F17">
        <v>1</v>
      </c>
      <c r="G17">
        <v>1</v>
      </c>
      <c r="H17">
        <v>0.5</v>
      </c>
      <c r="I17">
        <v>0.5</v>
      </c>
      <c r="J17" s="55"/>
      <c r="N17">
        <v>0.33</v>
      </c>
      <c r="O17">
        <v>0.33</v>
      </c>
      <c r="P17">
        <v>0.33</v>
      </c>
      <c r="S17" s="55"/>
      <c r="V17">
        <v>1</v>
      </c>
      <c r="W17" s="55"/>
      <c r="Z17" s="55">
        <v>1</v>
      </c>
      <c r="AC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84</v>
      </c>
      <c r="C18">
        <v>1</v>
      </c>
      <c r="D18" s="55"/>
      <c r="E18">
        <v>1</v>
      </c>
      <c r="J18" s="55"/>
      <c r="N18">
        <v>0.33</v>
      </c>
      <c r="O18">
        <v>0.33</v>
      </c>
      <c r="P18">
        <v>0.33</v>
      </c>
      <c r="S18" s="55"/>
      <c r="U18">
        <v>0.5</v>
      </c>
      <c r="V18">
        <v>0.5</v>
      </c>
      <c r="W18" s="55"/>
      <c r="Z18" s="55">
        <v>1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85</v>
      </c>
      <c r="C19">
        <v>0.5</v>
      </c>
      <c r="D19" s="55">
        <v>0.5</v>
      </c>
      <c r="F19">
        <v>0.5</v>
      </c>
      <c r="G19">
        <v>0.5</v>
      </c>
      <c r="I19">
        <v>1</v>
      </c>
      <c r="J19" s="55">
        <v>0.5</v>
      </c>
      <c r="O19">
        <v>0.33</v>
      </c>
      <c r="P19">
        <v>0.33</v>
      </c>
      <c r="Q19">
        <v>0.33</v>
      </c>
      <c r="S19" s="55"/>
      <c r="V19">
        <v>0.5</v>
      </c>
      <c r="W19" s="55">
        <v>0.5</v>
      </c>
      <c r="X19">
        <v>1</v>
      </c>
      <c r="Z19" s="55"/>
      <c r="AB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86</v>
      </c>
      <c r="C20">
        <v>1</v>
      </c>
      <c r="D20" s="55"/>
      <c r="F20">
        <v>0.5</v>
      </c>
      <c r="G20">
        <v>0.5</v>
      </c>
      <c r="H20">
        <v>0.5</v>
      </c>
      <c r="I20">
        <v>0.5</v>
      </c>
      <c r="J20" s="55"/>
      <c r="O20">
        <v>0.2</v>
      </c>
      <c r="P20">
        <v>0.2</v>
      </c>
      <c r="Q20">
        <v>0.2</v>
      </c>
      <c r="R20">
        <v>0.2</v>
      </c>
      <c r="S20" s="55">
        <v>0.2</v>
      </c>
      <c r="V20">
        <v>0.5</v>
      </c>
      <c r="W20" s="55">
        <v>0.5</v>
      </c>
      <c r="Z20" s="55">
        <v>1</v>
      </c>
      <c r="AC20">
        <v>0.5</v>
      </c>
      <c r="AD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87</v>
      </c>
      <c r="C21">
        <v>1</v>
      </c>
      <c r="D21" s="55"/>
      <c r="F21">
        <v>0.5</v>
      </c>
      <c r="G21">
        <v>0.5</v>
      </c>
      <c r="H21">
        <v>0.5</v>
      </c>
      <c r="I21">
        <v>0.5</v>
      </c>
      <c r="J21" s="55"/>
      <c r="N21">
        <v>0.25</v>
      </c>
      <c r="O21">
        <v>0.25</v>
      </c>
      <c r="P21">
        <v>0.25</v>
      </c>
      <c r="Q21">
        <v>0.25</v>
      </c>
      <c r="S21" s="55"/>
      <c r="V21">
        <v>0.5</v>
      </c>
      <c r="W21" s="55">
        <v>0.5</v>
      </c>
      <c r="Z21" s="55">
        <v>1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88</v>
      </c>
      <c r="C22">
        <v>1</v>
      </c>
      <c r="D22" s="55"/>
      <c r="E22">
        <v>1</v>
      </c>
      <c r="J22" s="55"/>
      <c r="O22">
        <v>0.2</v>
      </c>
      <c r="P22">
        <v>0.2</v>
      </c>
      <c r="Q22">
        <v>0.2</v>
      </c>
      <c r="R22">
        <v>0.2</v>
      </c>
      <c r="S22" s="55">
        <v>0.2</v>
      </c>
      <c r="U22">
        <v>0.33</v>
      </c>
      <c r="V22">
        <v>0.33</v>
      </c>
      <c r="W22" s="55">
        <v>0.33</v>
      </c>
      <c r="Z22" s="55">
        <v>1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89</v>
      </c>
      <c r="C23">
        <v>1</v>
      </c>
      <c r="D23" s="55"/>
      <c r="E23">
        <v>1</v>
      </c>
      <c r="J23" s="55"/>
      <c r="P23">
        <v>0.25</v>
      </c>
      <c r="Q23">
        <v>0.25</v>
      </c>
      <c r="R23">
        <v>0.25</v>
      </c>
      <c r="S23" s="55">
        <v>0.25</v>
      </c>
      <c r="W23" s="55">
        <v>1</v>
      </c>
      <c r="X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90</v>
      </c>
      <c r="C24">
        <v>1</v>
      </c>
      <c r="D24" s="55"/>
      <c r="F24">
        <v>0.5</v>
      </c>
      <c r="G24">
        <v>0.5</v>
      </c>
      <c r="H24">
        <v>0.5</v>
      </c>
      <c r="I24">
        <v>0.5</v>
      </c>
      <c r="J24" s="55">
        <v>0.5</v>
      </c>
      <c r="N24">
        <v>0.33</v>
      </c>
      <c r="O24">
        <v>0.33</v>
      </c>
      <c r="P24">
        <v>0.33</v>
      </c>
      <c r="S24" s="55"/>
      <c r="V24">
        <v>0.5</v>
      </c>
      <c r="W24" s="55">
        <v>0.5</v>
      </c>
      <c r="Z24" s="55">
        <v>1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91</v>
      </c>
      <c r="C25">
        <v>1</v>
      </c>
      <c r="D25" s="55"/>
      <c r="E25">
        <v>1</v>
      </c>
      <c r="J25" s="55"/>
      <c r="Q25">
        <v>0.33</v>
      </c>
      <c r="R25">
        <v>0.33</v>
      </c>
      <c r="S25" s="55">
        <v>0.33</v>
      </c>
      <c r="W25" s="55">
        <v>1</v>
      </c>
      <c r="Z25" s="55">
        <v>1</v>
      </c>
      <c r="AC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92</v>
      </c>
      <c r="C26">
        <v>1</v>
      </c>
      <c r="D26" s="55"/>
      <c r="E26">
        <v>1</v>
      </c>
      <c r="J26" s="55"/>
      <c r="M26">
        <v>0.25</v>
      </c>
      <c r="N26">
        <v>0.25</v>
      </c>
      <c r="O26">
        <v>0.25</v>
      </c>
      <c r="P26">
        <v>0.25</v>
      </c>
      <c r="S26" s="55"/>
      <c r="U26">
        <v>0.5</v>
      </c>
      <c r="V26">
        <v>0.5</v>
      </c>
      <c r="W26" s="55"/>
      <c r="Z26" s="55">
        <v>1</v>
      </c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119</v>
      </c>
      <c r="C27">
        <v>1</v>
      </c>
      <c r="D27" s="55"/>
      <c r="F27">
        <v>0.5</v>
      </c>
      <c r="G27">
        <v>0.5</v>
      </c>
      <c r="H27">
        <v>0.5</v>
      </c>
      <c r="I27">
        <v>0.5</v>
      </c>
      <c r="J27" s="55">
        <v>0.5</v>
      </c>
      <c r="N27">
        <v>0.25</v>
      </c>
      <c r="O27">
        <v>0.25</v>
      </c>
      <c r="P27">
        <v>0.25</v>
      </c>
      <c r="Q27">
        <v>0.25</v>
      </c>
      <c r="S27" s="55"/>
      <c r="U27">
        <v>0.5</v>
      </c>
      <c r="V27">
        <v>0.5</v>
      </c>
      <c r="W27" s="55"/>
      <c r="Z27" s="55">
        <v>1</v>
      </c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120</v>
      </c>
      <c r="C28">
        <v>1</v>
      </c>
      <c r="D28" s="55"/>
      <c r="F28">
        <v>1</v>
      </c>
      <c r="H28">
        <v>0.5</v>
      </c>
      <c r="I28">
        <v>0.5</v>
      </c>
      <c r="J28" s="55"/>
      <c r="O28">
        <v>0.5</v>
      </c>
      <c r="P28">
        <v>0.5</v>
      </c>
      <c r="S28" s="55"/>
      <c r="W28" s="55">
        <v>1</v>
      </c>
      <c r="Z28" s="55">
        <v>1</v>
      </c>
      <c r="AE28" s="55">
        <v>1</v>
      </c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1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0</v>
      </c>
      <c r="C29">
        <v>1</v>
      </c>
      <c r="D29" s="55"/>
      <c r="F29">
        <v>0.5</v>
      </c>
      <c r="G29">
        <v>0.5</v>
      </c>
      <c r="H29">
        <v>0.5</v>
      </c>
      <c r="I29">
        <v>0.5</v>
      </c>
      <c r="J29" s="55">
        <v>0.5</v>
      </c>
      <c r="O29">
        <v>0.33</v>
      </c>
      <c r="P29">
        <v>0.33</v>
      </c>
      <c r="Q29">
        <v>0.33</v>
      </c>
      <c r="S29" s="55"/>
      <c r="W29" s="55">
        <v>1</v>
      </c>
      <c r="Z29" s="55">
        <v>1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1</v>
      </c>
      <c r="C30">
        <v>1</v>
      </c>
      <c r="D30" s="55"/>
      <c r="E30">
        <v>1</v>
      </c>
      <c r="J30" s="55"/>
      <c r="R30">
        <v>0.5</v>
      </c>
      <c r="S30" s="55">
        <v>0.5</v>
      </c>
      <c r="W30" s="55">
        <v>1</v>
      </c>
      <c r="Z30" s="55">
        <v>1</v>
      </c>
      <c r="AC30">
        <v>1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2</v>
      </c>
      <c r="C31">
        <v>1</v>
      </c>
      <c r="D31" s="55"/>
      <c r="E31">
        <v>1</v>
      </c>
      <c r="J31" s="55"/>
      <c r="N31">
        <v>0.25</v>
      </c>
      <c r="O31">
        <v>0.25</v>
      </c>
      <c r="P31">
        <v>0.25</v>
      </c>
      <c r="Q31">
        <v>0.25</v>
      </c>
      <c r="S31" s="55"/>
      <c r="V31">
        <v>0.5</v>
      </c>
      <c r="W31" s="55">
        <v>0.5</v>
      </c>
      <c r="Z31" s="55">
        <v>1</v>
      </c>
      <c r="AC31">
        <v>0.33</v>
      </c>
      <c r="AD31">
        <v>0.33</v>
      </c>
      <c r="AE31" s="55">
        <v>0.33</v>
      </c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1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3</v>
      </c>
      <c r="C32">
        <v>1</v>
      </c>
      <c r="D32" s="55"/>
      <c r="E32">
        <v>1</v>
      </c>
      <c r="J32" s="55"/>
      <c r="M32">
        <v>0.25</v>
      </c>
      <c r="N32">
        <v>0.25</v>
      </c>
      <c r="O32">
        <v>0.25</v>
      </c>
      <c r="P32">
        <v>0.25</v>
      </c>
      <c r="S32" s="55"/>
      <c r="U32">
        <v>0.33</v>
      </c>
      <c r="V32">
        <v>0.33</v>
      </c>
      <c r="W32" s="55">
        <v>0.33</v>
      </c>
      <c r="X32">
        <v>0.5</v>
      </c>
      <c r="Y32">
        <v>0.5</v>
      </c>
      <c r="Z32" s="55"/>
      <c r="AB32">
        <v>1</v>
      </c>
      <c r="AE32" s="55"/>
      <c r="AH32" s="55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4</v>
      </c>
      <c r="C33">
        <v>1</v>
      </c>
      <c r="D33" s="55"/>
      <c r="F33">
        <v>0.5</v>
      </c>
      <c r="H33">
        <v>0.5</v>
      </c>
      <c r="I33">
        <v>0.5</v>
      </c>
      <c r="J33" s="55">
        <v>0.5</v>
      </c>
      <c r="O33">
        <v>0.5</v>
      </c>
      <c r="P33">
        <v>0.5</v>
      </c>
      <c r="S33" s="55"/>
      <c r="V33">
        <v>0.5</v>
      </c>
      <c r="W33" s="55">
        <v>0.5</v>
      </c>
      <c r="X33">
        <v>1</v>
      </c>
      <c r="Z33" s="55"/>
      <c r="AB33">
        <v>1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12</v>
      </c>
      <c r="C34">
        <v>1</v>
      </c>
      <c r="D34" s="55"/>
      <c r="E34">
        <v>1</v>
      </c>
      <c r="J34" s="55"/>
      <c r="Q34">
        <v>0.33</v>
      </c>
      <c r="R34">
        <v>0.33</v>
      </c>
      <c r="S34" s="55">
        <v>0.33</v>
      </c>
      <c r="W34" s="55">
        <v>1</v>
      </c>
      <c r="Z34" s="55">
        <v>1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11</v>
      </c>
      <c r="C35">
        <v>1</v>
      </c>
      <c r="D35" s="55"/>
      <c r="E35">
        <v>1</v>
      </c>
      <c r="J35" s="55"/>
      <c r="Q35">
        <v>0.33</v>
      </c>
      <c r="R35">
        <v>0.33</v>
      </c>
      <c r="S35" s="55">
        <v>0.33</v>
      </c>
      <c r="W35" s="55">
        <v>1</v>
      </c>
      <c r="X35">
        <v>1</v>
      </c>
      <c r="Z35" s="55"/>
      <c r="AB35">
        <v>0.5</v>
      </c>
      <c r="AC35">
        <v>0.5</v>
      </c>
      <c r="AE35" s="55"/>
      <c r="AH35" s="5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1</v>
      </c>
      <c r="BF35">
        <f t="shared" si="25"/>
        <v>1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1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93</v>
      </c>
      <c r="C36">
        <v>1</v>
      </c>
      <c r="D36" s="55"/>
      <c r="E36">
        <v>1</v>
      </c>
      <c r="J36" s="55"/>
      <c r="P36">
        <v>0.25</v>
      </c>
      <c r="Q36">
        <v>0.25</v>
      </c>
      <c r="R36">
        <v>0.25</v>
      </c>
      <c r="S36" s="55">
        <v>0.25</v>
      </c>
      <c r="U36">
        <v>0.5</v>
      </c>
      <c r="V36">
        <v>0.5</v>
      </c>
      <c r="W36" s="55"/>
      <c r="Y36">
        <v>0.5</v>
      </c>
      <c r="Z36" s="55">
        <v>0.5</v>
      </c>
      <c r="AB36">
        <v>1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1</v>
      </c>
      <c r="BG36">
        <f t="shared" si="26"/>
        <v>1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94</v>
      </c>
      <c r="C37">
        <v>1</v>
      </c>
      <c r="D37" s="55"/>
      <c r="E37">
        <v>1</v>
      </c>
      <c r="J37" s="55"/>
      <c r="M37">
        <v>0.5</v>
      </c>
      <c r="N37">
        <v>0.5</v>
      </c>
      <c r="S37" s="55"/>
      <c r="V37">
        <v>0.5</v>
      </c>
      <c r="W37" s="55">
        <v>0.5</v>
      </c>
      <c r="Y37">
        <v>0.5</v>
      </c>
      <c r="Z37" s="55">
        <v>0.5</v>
      </c>
      <c r="AC37">
        <v>0.5</v>
      </c>
      <c r="AD37">
        <v>0.5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1</v>
      </c>
      <c r="BB37">
        <f t="shared" si="21"/>
        <v>1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95</v>
      </c>
      <c r="C38">
        <v>1</v>
      </c>
      <c r="D38" s="55"/>
      <c r="F38">
        <v>0.5</v>
      </c>
      <c r="G38">
        <v>0.5</v>
      </c>
      <c r="H38">
        <v>0.5</v>
      </c>
      <c r="I38">
        <v>0.5</v>
      </c>
      <c r="J38" s="55"/>
      <c r="N38">
        <v>0.33</v>
      </c>
      <c r="O38">
        <v>0.33</v>
      </c>
      <c r="P38">
        <v>0.33</v>
      </c>
      <c r="S38" s="55"/>
      <c r="V38">
        <v>0.5</v>
      </c>
      <c r="W38" s="55">
        <v>0.5</v>
      </c>
      <c r="Z38" s="55">
        <v>1</v>
      </c>
      <c r="AB38">
        <v>0.5</v>
      </c>
      <c r="AC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96</v>
      </c>
      <c r="D39" s="55">
        <v>1</v>
      </c>
      <c r="F39">
        <v>0.5</v>
      </c>
      <c r="G39">
        <v>0.5</v>
      </c>
      <c r="H39">
        <v>0.5</v>
      </c>
      <c r="I39">
        <v>0.5</v>
      </c>
      <c r="J39" s="55">
        <v>0.5</v>
      </c>
      <c r="O39">
        <v>0.33</v>
      </c>
      <c r="P39">
        <v>0.33</v>
      </c>
      <c r="Q39">
        <v>0.33</v>
      </c>
      <c r="S39" s="55"/>
      <c r="V39">
        <v>0.5</v>
      </c>
      <c r="W39" s="55">
        <v>0.5</v>
      </c>
      <c r="X39">
        <v>0.5</v>
      </c>
      <c r="Y39">
        <v>0.5</v>
      </c>
      <c r="Z39" s="55"/>
      <c r="AB39">
        <v>0.5</v>
      </c>
      <c r="AC39">
        <v>0.5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1</v>
      </c>
      <c r="AV39">
        <f t="shared" si="15"/>
        <v>1</v>
      </c>
      <c r="AW39">
        <f t="shared" si="16"/>
        <v>1</v>
      </c>
      <c r="AX39">
        <f t="shared" si="17"/>
        <v>1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1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97</v>
      </c>
      <c r="C40">
        <v>1</v>
      </c>
      <c r="D40" s="55"/>
      <c r="E40">
        <v>1</v>
      </c>
      <c r="J40" s="55"/>
      <c r="N40">
        <v>0.5</v>
      </c>
      <c r="O40">
        <v>0.5</v>
      </c>
      <c r="S40" s="55"/>
      <c r="T40">
        <v>1</v>
      </c>
      <c r="U40">
        <v>1</v>
      </c>
      <c r="W40" s="55"/>
      <c r="Y40">
        <v>0.5</v>
      </c>
      <c r="Z40" s="55">
        <v>0.5</v>
      </c>
      <c r="AB40">
        <v>0.5</v>
      </c>
      <c r="AC40">
        <v>0.5</v>
      </c>
      <c r="AE40" s="55"/>
      <c r="AF40">
        <v>0.33</v>
      </c>
      <c r="AG40">
        <v>0.33</v>
      </c>
      <c r="AH40" s="55">
        <v>0.33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1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1</v>
      </c>
      <c r="BI40">
        <f t="shared" si="28"/>
        <v>1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1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98</v>
      </c>
      <c r="C41">
        <v>1</v>
      </c>
      <c r="D41" s="55"/>
      <c r="E41">
        <v>1</v>
      </c>
      <c r="J41" s="55"/>
      <c r="O41">
        <v>0.5</v>
      </c>
      <c r="P41">
        <v>0.5</v>
      </c>
      <c r="S41" s="55"/>
      <c r="U41">
        <v>0.5</v>
      </c>
      <c r="V41">
        <v>0.5</v>
      </c>
      <c r="W41" s="55"/>
      <c r="Z41" s="55">
        <v>1</v>
      </c>
      <c r="AE41" s="55">
        <v>1</v>
      </c>
      <c r="AG41">
        <v>1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1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99</v>
      </c>
      <c r="C42">
        <v>1</v>
      </c>
      <c r="D42" s="55"/>
      <c r="E42">
        <v>1</v>
      </c>
      <c r="J42" s="55"/>
      <c r="N42">
        <v>0.33</v>
      </c>
      <c r="O42">
        <v>0.33</v>
      </c>
      <c r="P42">
        <v>0.33</v>
      </c>
      <c r="S42" s="55"/>
      <c r="U42">
        <v>0.33</v>
      </c>
      <c r="V42">
        <v>0.33</v>
      </c>
      <c r="W42" s="55">
        <v>0.33</v>
      </c>
      <c r="Y42">
        <v>0.5</v>
      </c>
      <c r="Z42" s="55">
        <v>0.5</v>
      </c>
      <c r="AB42">
        <v>0.33</v>
      </c>
      <c r="AC42">
        <v>0.33</v>
      </c>
      <c r="AD42">
        <v>0.33</v>
      </c>
      <c r="AE42" s="55"/>
      <c r="AF42">
        <v>0.5</v>
      </c>
      <c r="AG42">
        <v>0.5</v>
      </c>
      <c r="AH42" s="55"/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1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1</v>
      </c>
      <c r="BJ42">
        <f t="shared" si="29"/>
        <v>1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1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1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100</v>
      </c>
      <c r="C43">
        <v>1</v>
      </c>
      <c r="D43" s="55"/>
      <c r="E43">
        <v>1</v>
      </c>
      <c r="J43" s="55"/>
      <c r="O43">
        <v>0.2</v>
      </c>
      <c r="P43">
        <v>0.2</v>
      </c>
      <c r="Q43">
        <v>0.2</v>
      </c>
      <c r="R43">
        <v>0.2</v>
      </c>
      <c r="S43" s="55">
        <v>0.2</v>
      </c>
      <c r="V43">
        <v>0.5</v>
      </c>
      <c r="W43" s="55">
        <v>0.5</v>
      </c>
      <c r="Z43" s="55">
        <v>1</v>
      </c>
      <c r="AC43">
        <v>0.5</v>
      </c>
      <c r="AD43">
        <v>0.5</v>
      </c>
      <c r="AE43" s="55"/>
      <c r="AF43">
        <v>0.5</v>
      </c>
      <c r="AG43">
        <v>0.5</v>
      </c>
      <c r="AH43" s="55"/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1</v>
      </c>
      <c r="BD43">
        <f t="shared" si="23"/>
        <v>1</v>
      </c>
      <c r="BE43">
        <f t="shared" si="24"/>
        <v>1</v>
      </c>
      <c r="BF43">
        <f t="shared" si="25"/>
        <v>1</v>
      </c>
      <c r="BG43">
        <f t="shared" si="26"/>
        <v>1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1</v>
      </c>
      <c r="BS43">
        <f t="shared" si="38"/>
        <v>0</v>
      </c>
      <c r="BT43">
        <f t="shared" si="39"/>
        <v>1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101</v>
      </c>
      <c r="C44">
        <v>1</v>
      </c>
      <c r="D44" s="55"/>
      <c r="E44">
        <v>1</v>
      </c>
      <c r="J44" s="55"/>
      <c r="N44">
        <v>0.33</v>
      </c>
      <c r="O44">
        <v>0.33</v>
      </c>
      <c r="P44">
        <v>0.33</v>
      </c>
      <c r="S44" s="55"/>
      <c r="W44" s="55">
        <v>1</v>
      </c>
      <c r="Y44">
        <v>0.5</v>
      </c>
      <c r="Z44" s="55">
        <v>0.5</v>
      </c>
      <c r="AA44">
        <v>1</v>
      </c>
      <c r="AE44" s="55"/>
      <c r="AG44">
        <v>1</v>
      </c>
      <c r="AH44" s="55"/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1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1</v>
      </c>
      <c r="BC44">
        <f t="shared" si="22"/>
        <v>1</v>
      </c>
      <c r="BD44">
        <f t="shared" si="23"/>
        <v>1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1</v>
      </c>
      <c r="BN44">
        <f t="shared" si="33"/>
        <v>1</v>
      </c>
      <c r="BO44">
        <f t="shared" si="34"/>
        <v>1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102</v>
      </c>
      <c r="C45">
        <v>1</v>
      </c>
      <c r="D45" s="55"/>
      <c r="E45">
        <v>1</v>
      </c>
      <c r="J45" s="55"/>
      <c r="O45">
        <v>0.5</v>
      </c>
      <c r="P45">
        <v>0.5</v>
      </c>
      <c r="S45" s="55"/>
      <c r="W45" s="55">
        <v>1</v>
      </c>
      <c r="Z45" s="55">
        <v>1</v>
      </c>
      <c r="AB45">
        <v>1</v>
      </c>
      <c r="AE45" s="55"/>
      <c r="AF45">
        <v>0.5</v>
      </c>
      <c r="AG45">
        <v>0.5</v>
      </c>
      <c r="AH45" s="55"/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1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1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103</v>
      </c>
      <c r="C46">
        <v>1</v>
      </c>
      <c r="D46" s="55"/>
      <c r="F46">
        <v>0.5</v>
      </c>
      <c r="G46">
        <v>1</v>
      </c>
      <c r="H46">
        <v>0.5</v>
      </c>
      <c r="I46">
        <v>0.5</v>
      </c>
      <c r="J46" s="55">
        <v>0.5</v>
      </c>
      <c r="O46">
        <v>0.5</v>
      </c>
      <c r="P46">
        <v>0.5</v>
      </c>
      <c r="S46" s="55"/>
      <c r="U46">
        <v>0.5</v>
      </c>
      <c r="V46">
        <v>0.5</v>
      </c>
      <c r="W46" s="55"/>
      <c r="Y46">
        <v>0.5</v>
      </c>
      <c r="Z46" s="55">
        <v>0.5</v>
      </c>
      <c r="AB46">
        <v>1</v>
      </c>
      <c r="AE46" s="55"/>
      <c r="AG46">
        <v>0.5</v>
      </c>
      <c r="AH46" s="55">
        <v>0.5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0</v>
      </c>
      <c r="AT46">
        <f t="shared" si="13"/>
        <v>1</v>
      </c>
      <c r="AU46">
        <f t="shared" si="14"/>
        <v>1</v>
      </c>
      <c r="AV46">
        <f t="shared" si="15"/>
        <v>1</v>
      </c>
      <c r="AW46">
        <f t="shared" si="16"/>
        <v>1</v>
      </c>
      <c r="AX46">
        <f t="shared" si="17"/>
        <v>1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1</v>
      </c>
      <c r="BD46">
        <f t="shared" si="23"/>
        <v>1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1</v>
      </c>
      <c r="BJ46">
        <f t="shared" si="29"/>
        <v>1</v>
      </c>
      <c r="BK46">
        <f t="shared" si="30"/>
        <v>0</v>
      </c>
      <c r="BL46">
        <f t="shared" si="31"/>
        <v>0</v>
      </c>
      <c r="BM46">
        <f t="shared" si="32"/>
        <v>1</v>
      </c>
      <c r="BN46">
        <f t="shared" si="33"/>
        <v>1</v>
      </c>
      <c r="BO46">
        <f t="shared" si="34"/>
        <v>0</v>
      </c>
      <c r="BP46">
        <f t="shared" si="35"/>
        <v>1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1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s="55" t="s">
        <v>104</v>
      </c>
      <c r="C47">
        <v>1</v>
      </c>
      <c r="D47" s="55"/>
      <c r="E47">
        <v>1</v>
      </c>
      <c r="J47" s="55"/>
      <c r="P47">
        <v>0.33</v>
      </c>
      <c r="Q47">
        <v>0.33</v>
      </c>
      <c r="R47">
        <v>0.33</v>
      </c>
      <c r="S47" s="55"/>
      <c r="V47">
        <v>0.5</v>
      </c>
      <c r="W47" s="55">
        <v>0.5</v>
      </c>
      <c r="Z47" s="55">
        <v>1</v>
      </c>
      <c r="AE47" s="55">
        <v>1</v>
      </c>
      <c r="AG47">
        <v>0.5</v>
      </c>
      <c r="AH47" s="55">
        <v>0.5</v>
      </c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1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1</v>
      </c>
      <c r="BE47">
        <f t="shared" si="24"/>
        <v>1</v>
      </c>
      <c r="BF47">
        <f t="shared" si="25"/>
        <v>1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1</v>
      </c>
      <c r="BK47">
        <f t="shared" si="30"/>
        <v>1</v>
      </c>
      <c r="BL47">
        <f t="shared" si="31"/>
        <v>0</v>
      </c>
      <c r="BM47">
        <f t="shared" si="32"/>
        <v>0</v>
      </c>
      <c r="BN47">
        <f t="shared" si="33"/>
        <v>1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1</v>
      </c>
      <c r="BT47">
        <f t="shared" si="39"/>
        <v>0</v>
      </c>
      <c r="BU47">
        <f t="shared" si="40"/>
        <v>1</v>
      </c>
      <c r="BV47">
        <f t="shared" si="41"/>
        <v>1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s="55" t="s">
        <v>105</v>
      </c>
      <c r="C48">
        <v>1</v>
      </c>
      <c r="D48" s="55"/>
      <c r="E48">
        <v>1</v>
      </c>
      <c r="J48" s="55"/>
      <c r="N48">
        <v>0.33</v>
      </c>
      <c r="O48">
        <v>0.33</v>
      </c>
      <c r="P48">
        <v>0.33</v>
      </c>
      <c r="S48" s="55"/>
      <c r="U48">
        <v>0.5</v>
      </c>
      <c r="V48">
        <v>0.5</v>
      </c>
      <c r="W48" s="55"/>
      <c r="Z48" s="55">
        <v>1</v>
      </c>
      <c r="AB48">
        <v>0.5</v>
      </c>
      <c r="AC48">
        <v>0.5</v>
      </c>
      <c r="AE48" s="55"/>
      <c r="AF48">
        <v>0.5</v>
      </c>
      <c r="AG48">
        <v>0.5</v>
      </c>
      <c r="AH48" s="55"/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1</v>
      </c>
      <c r="BC48">
        <f t="shared" si="22"/>
        <v>1</v>
      </c>
      <c r="BD48">
        <f t="shared" si="23"/>
        <v>1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1</v>
      </c>
      <c r="BJ48">
        <f t="shared" si="29"/>
        <v>1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1</v>
      </c>
      <c r="BQ48">
        <f t="shared" si="36"/>
        <v>1</v>
      </c>
      <c r="BR48">
        <f t="shared" si="37"/>
        <v>0</v>
      </c>
      <c r="BS48">
        <f t="shared" si="38"/>
        <v>0</v>
      </c>
      <c r="BT48">
        <f t="shared" si="39"/>
        <v>1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43"/>
        <v>43</v>
      </c>
      <c r="B49" s="55" t="s">
        <v>106</v>
      </c>
      <c r="C49">
        <v>1</v>
      </c>
      <c r="D49" s="55"/>
      <c r="F49">
        <v>0.5</v>
      </c>
      <c r="H49">
        <v>1</v>
      </c>
      <c r="J49" s="55"/>
      <c r="O49">
        <v>0.33</v>
      </c>
      <c r="P49">
        <v>0.33</v>
      </c>
      <c r="Q49">
        <v>0.33</v>
      </c>
      <c r="S49" s="55"/>
      <c r="V49">
        <v>0.5</v>
      </c>
      <c r="W49" s="55">
        <v>0.5</v>
      </c>
      <c r="Y49">
        <v>0.5</v>
      </c>
      <c r="Z49" s="55">
        <v>0.5</v>
      </c>
      <c r="AC49">
        <v>1</v>
      </c>
      <c r="AE49" s="55"/>
      <c r="AG49">
        <v>1</v>
      </c>
      <c r="AH49" s="55"/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0</v>
      </c>
      <c r="AT49">
        <f t="shared" si="13"/>
        <v>1</v>
      </c>
      <c r="AU49">
        <f t="shared" si="14"/>
        <v>0</v>
      </c>
      <c r="AV49">
        <f t="shared" si="15"/>
        <v>1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1</v>
      </c>
      <c r="BD49">
        <f t="shared" si="23"/>
        <v>1</v>
      </c>
      <c r="BE49">
        <f t="shared" si="24"/>
        <v>1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1</v>
      </c>
      <c r="BK49">
        <f t="shared" si="30"/>
        <v>1</v>
      </c>
      <c r="BL49">
        <f t="shared" si="31"/>
        <v>0</v>
      </c>
      <c r="BM49">
        <f t="shared" si="32"/>
        <v>1</v>
      </c>
      <c r="BN49">
        <f t="shared" si="33"/>
        <v>1</v>
      </c>
      <c r="BO49">
        <f t="shared" si="34"/>
        <v>0</v>
      </c>
      <c r="BP49">
        <f t="shared" si="35"/>
        <v>0</v>
      </c>
      <c r="BQ49">
        <f t="shared" si="36"/>
        <v>1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44</v>
      </c>
      <c r="B50" s="55" t="s">
        <v>107</v>
      </c>
      <c r="C50">
        <v>1</v>
      </c>
      <c r="D50" s="55"/>
      <c r="E50">
        <v>1</v>
      </c>
      <c r="J50" s="55"/>
      <c r="L50">
        <v>0.5</v>
      </c>
      <c r="M50">
        <v>0.5</v>
      </c>
      <c r="S50" s="55"/>
      <c r="U50">
        <v>0.5</v>
      </c>
      <c r="V50">
        <v>0.5</v>
      </c>
      <c r="W50" s="55"/>
      <c r="Z50" s="55">
        <v>1</v>
      </c>
      <c r="AD50">
        <v>1</v>
      </c>
      <c r="AE50" s="55"/>
      <c r="AG50">
        <v>1</v>
      </c>
      <c r="AH50" s="55"/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1"/>
        <v>1</v>
      </c>
      <c r="AS50">
        <f t="shared" si="12"/>
        <v>1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1</v>
      </c>
      <c r="BA50">
        <f t="shared" si="20"/>
        <v>1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1</v>
      </c>
      <c r="BJ50">
        <f t="shared" si="29"/>
        <v>1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1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1</v>
      </c>
      <c r="BS50">
        <f t="shared" si="38"/>
        <v>0</v>
      </c>
      <c r="BT50">
        <f t="shared" si="39"/>
        <v>0</v>
      </c>
      <c r="BU50">
        <f t="shared" si="40"/>
        <v>1</v>
      </c>
      <c r="BV50">
        <f t="shared" si="41"/>
        <v>0</v>
      </c>
      <c r="BX50">
        <f t="shared" si="42"/>
        <v>1</v>
      </c>
      <c r="BY50">
        <f t="shared" si="45"/>
        <v>1</v>
      </c>
      <c r="BZ50">
        <f t="shared" si="46"/>
        <v>1</v>
      </c>
      <c r="CA50">
        <f t="shared" si="47"/>
        <v>1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43"/>
        <v>45</v>
      </c>
      <c r="B51" s="55" t="s">
        <v>108</v>
      </c>
      <c r="C51">
        <v>1</v>
      </c>
      <c r="D51" s="55"/>
      <c r="E51">
        <v>1</v>
      </c>
      <c r="J51" s="55"/>
      <c r="S51" s="55">
        <v>1</v>
      </c>
      <c r="W51" s="55">
        <v>1</v>
      </c>
      <c r="Z51" s="55">
        <v>1</v>
      </c>
      <c r="AB51">
        <v>0.5</v>
      </c>
      <c r="AC51">
        <v>0.5</v>
      </c>
      <c r="AE51" s="55"/>
      <c r="AG51">
        <v>0.5</v>
      </c>
      <c r="AH51" s="55">
        <v>0.5</v>
      </c>
      <c r="AI51" s="6"/>
      <c r="AJ51" s="6"/>
      <c r="AK51" s="6"/>
      <c r="AL51" s="6"/>
      <c r="AM51" s="6"/>
      <c r="AN51" s="6"/>
      <c r="AQ51">
        <f t="shared" si="44"/>
        <v>1</v>
      </c>
      <c r="AR51">
        <f t="shared" si="11"/>
        <v>1</v>
      </c>
      <c r="AS51">
        <f t="shared" si="12"/>
        <v>1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1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1</v>
      </c>
      <c r="BL51">
        <f t="shared" si="31"/>
        <v>0</v>
      </c>
      <c r="BM51">
        <f t="shared" si="32"/>
        <v>0</v>
      </c>
      <c r="BN51">
        <f t="shared" si="33"/>
        <v>1</v>
      </c>
      <c r="BO51">
        <f t="shared" si="34"/>
        <v>0</v>
      </c>
      <c r="BP51">
        <f t="shared" si="35"/>
        <v>1</v>
      </c>
      <c r="BQ51">
        <f t="shared" si="36"/>
        <v>1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1</v>
      </c>
      <c r="BV51">
        <f t="shared" si="41"/>
        <v>1</v>
      </c>
      <c r="BX51">
        <f t="shared" si="42"/>
        <v>1</v>
      </c>
      <c r="BY51">
        <f t="shared" si="45"/>
        <v>1</v>
      </c>
      <c r="BZ51">
        <f t="shared" si="46"/>
        <v>1</v>
      </c>
      <c r="CA51">
        <f t="shared" si="47"/>
        <v>1</v>
      </c>
      <c r="CB51">
        <f t="shared" si="48"/>
        <v>1</v>
      </c>
      <c r="CC51">
        <f t="shared" si="49"/>
        <v>1</v>
      </c>
      <c r="CD51">
        <f t="shared" si="50"/>
        <v>1</v>
      </c>
    </row>
    <row r="52" spans="1:82" ht="12.75">
      <c r="A52" s="7">
        <f t="shared" si="43"/>
        <v>46</v>
      </c>
      <c r="B52" s="55" t="s">
        <v>109</v>
      </c>
      <c r="C52">
        <v>1</v>
      </c>
      <c r="D52" s="55"/>
      <c r="E52">
        <v>1</v>
      </c>
      <c r="J52" s="55"/>
      <c r="O52">
        <v>0.25</v>
      </c>
      <c r="P52">
        <v>0.25</v>
      </c>
      <c r="Q52">
        <v>0.25</v>
      </c>
      <c r="R52">
        <v>0.25</v>
      </c>
      <c r="S52" s="55"/>
      <c r="U52">
        <v>0.5</v>
      </c>
      <c r="V52">
        <v>0.5</v>
      </c>
      <c r="W52" s="55"/>
      <c r="Z52" s="55">
        <v>1</v>
      </c>
      <c r="AD52">
        <v>0.5</v>
      </c>
      <c r="AE52" s="55">
        <v>0.5</v>
      </c>
      <c r="AG52">
        <v>1</v>
      </c>
      <c r="AH52" s="55"/>
      <c r="AI52" s="6"/>
      <c r="AJ52" s="6"/>
      <c r="AK52" s="6"/>
      <c r="AL52" s="6"/>
      <c r="AM52" s="6"/>
      <c r="AN52" s="6"/>
      <c r="AQ52">
        <f t="shared" si="44"/>
        <v>1</v>
      </c>
      <c r="AR52">
        <f t="shared" si="11"/>
        <v>1</v>
      </c>
      <c r="AS52">
        <f t="shared" si="12"/>
        <v>1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1</v>
      </c>
      <c r="BD52">
        <f t="shared" si="23"/>
        <v>1</v>
      </c>
      <c r="BE52">
        <f t="shared" si="24"/>
        <v>1</v>
      </c>
      <c r="BF52">
        <f t="shared" si="25"/>
        <v>1</v>
      </c>
      <c r="BG52">
        <f t="shared" si="26"/>
        <v>0</v>
      </c>
      <c r="BH52">
        <f t="shared" si="27"/>
        <v>0</v>
      </c>
      <c r="BI52">
        <f t="shared" si="28"/>
        <v>1</v>
      </c>
      <c r="BJ52">
        <f t="shared" si="29"/>
        <v>1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1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1</v>
      </c>
      <c r="BS52">
        <f t="shared" si="38"/>
        <v>1</v>
      </c>
      <c r="BT52">
        <f t="shared" si="39"/>
        <v>0</v>
      </c>
      <c r="BU52">
        <f t="shared" si="40"/>
        <v>1</v>
      </c>
      <c r="BV52">
        <f t="shared" si="41"/>
        <v>0</v>
      </c>
      <c r="BX52">
        <f t="shared" si="42"/>
        <v>1</v>
      </c>
      <c r="BY52">
        <f t="shared" si="45"/>
        <v>1</v>
      </c>
      <c r="BZ52">
        <f t="shared" si="46"/>
        <v>1</v>
      </c>
      <c r="CA52">
        <f t="shared" si="47"/>
        <v>1</v>
      </c>
      <c r="CB52">
        <f t="shared" si="48"/>
        <v>1</v>
      </c>
      <c r="CC52">
        <f t="shared" si="49"/>
        <v>1</v>
      </c>
      <c r="CD52">
        <f t="shared" si="50"/>
        <v>1</v>
      </c>
    </row>
    <row r="53" spans="1:82" ht="12.75">
      <c r="A53" s="7">
        <f t="shared" si="43"/>
        <v>47</v>
      </c>
      <c r="B53" s="55" t="s">
        <v>110</v>
      </c>
      <c r="C53">
        <v>1</v>
      </c>
      <c r="D53" s="55"/>
      <c r="E53">
        <v>1</v>
      </c>
      <c r="J53" s="55"/>
      <c r="Q53">
        <v>0.33</v>
      </c>
      <c r="R53">
        <v>0.33</v>
      </c>
      <c r="S53" s="55">
        <v>0.33</v>
      </c>
      <c r="W53" s="55">
        <v>1</v>
      </c>
      <c r="X53">
        <v>0.5</v>
      </c>
      <c r="Y53">
        <v>0.5</v>
      </c>
      <c r="Z53" s="55"/>
      <c r="AB53">
        <v>1</v>
      </c>
      <c r="AE53" s="55"/>
      <c r="AH53" s="55">
        <v>1</v>
      </c>
      <c r="AI53" s="6"/>
      <c r="AJ53" s="6"/>
      <c r="AK53" s="6"/>
      <c r="AL53" s="6"/>
      <c r="AM53" s="6"/>
      <c r="AN53" s="6"/>
      <c r="AQ53">
        <f t="shared" si="44"/>
        <v>1</v>
      </c>
      <c r="AR53">
        <f t="shared" si="11"/>
        <v>1</v>
      </c>
      <c r="AS53">
        <f t="shared" si="12"/>
        <v>1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1</v>
      </c>
      <c r="BF53">
        <f t="shared" si="25"/>
        <v>1</v>
      </c>
      <c r="BG53">
        <f t="shared" si="26"/>
        <v>1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1</v>
      </c>
      <c r="BL53">
        <f t="shared" si="31"/>
        <v>1</v>
      </c>
      <c r="BM53">
        <f t="shared" si="32"/>
        <v>1</v>
      </c>
      <c r="BN53">
        <f t="shared" si="33"/>
        <v>0</v>
      </c>
      <c r="BO53">
        <f t="shared" si="34"/>
        <v>0</v>
      </c>
      <c r="BP53">
        <f t="shared" si="35"/>
        <v>1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1</v>
      </c>
      <c r="BX53">
        <f t="shared" si="42"/>
        <v>1</v>
      </c>
      <c r="BY53">
        <f t="shared" si="45"/>
        <v>1</v>
      </c>
      <c r="BZ53">
        <f t="shared" si="46"/>
        <v>1</v>
      </c>
      <c r="CA53">
        <f t="shared" si="47"/>
        <v>1</v>
      </c>
      <c r="CB53">
        <f t="shared" si="48"/>
        <v>1</v>
      </c>
      <c r="CC53">
        <f t="shared" si="49"/>
        <v>1</v>
      </c>
      <c r="CD53">
        <f t="shared" si="50"/>
        <v>1</v>
      </c>
    </row>
    <row r="54" spans="1:82" ht="12.75">
      <c r="A54" s="7">
        <f t="shared" si="43"/>
        <v>48</v>
      </c>
      <c r="B54" s="55" t="s">
        <v>111</v>
      </c>
      <c r="C54">
        <v>1</v>
      </c>
      <c r="D54" s="55"/>
      <c r="F54">
        <v>0.5</v>
      </c>
      <c r="G54">
        <v>0.5</v>
      </c>
      <c r="H54">
        <v>0.5</v>
      </c>
      <c r="I54">
        <v>0.5</v>
      </c>
      <c r="J54" s="55"/>
      <c r="P54">
        <v>0.25</v>
      </c>
      <c r="Q54">
        <v>0.25</v>
      </c>
      <c r="R54">
        <v>0.25</v>
      </c>
      <c r="S54" s="55">
        <v>0.25</v>
      </c>
      <c r="W54" s="55">
        <v>1</v>
      </c>
      <c r="Y54">
        <v>0.5</v>
      </c>
      <c r="Z54" s="55">
        <v>0.5</v>
      </c>
      <c r="AC54">
        <v>1</v>
      </c>
      <c r="AE54" s="55"/>
      <c r="AG54">
        <v>1</v>
      </c>
      <c r="AH54" s="55"/>
      <c r="AI54" s="6"/>
      <c r="AJ54" s="6"/>
      <c r="AK54" s="6"/>
      <c r="AL54" s="6"/>
      <c r="AM54" s="6"/>
      <c r="AN54" s="6"/>
      <c r="AQ54">
        <f t="shared" si="44"/>
        <v>1</v>
      </c>
      <c r="AR54">
        <f t="shared" si="11"/>
        <v>1</v>
      </c>
      <c r="AS54">
        <f t="shared" si="12"/>
        <v>0</v>
      </c>
      <c r="AT54">
        <f t="shared" si="13"/>
        <v>1</v>
      </c>
      <c r="AU54">
        <f t="shared" si="14"/>
        <v>1</v>
      </c>
      <c r="AV54">
        <f t="shared" si="15"/>
        <v>1</v>
      </c>
      <c r="AW54">
        <f t="shared" si="16"/>
        <v>1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1</v>
      </c>
      <c r="BE54">
        <f t="shared" si="24"/>
        <v>1</v>
      </c>
      <c r="BF54">
        <f t="shared" si="25"/>
        <v>1</v>
      </c>
      <c r="BG54">
        <f t="shared" si="26"/>
        <v>1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1</v>
      </c>
      <c r="BL54">
        <f t="shared" si="31"/>
        <v>0</v>
      </c>
      <c r="BM54">
        <f t="shared" si="32"/>
        <v>1</v>
      </c>
      <c r="BN54">
        <f t="shared" si="33"/>
        <v>1</v>
      </c>
      <c r="BO54">
        <f t="shared" si="34"/>
        <v>0</v>
      </c>
      <c r="BP54">
        <f t="shared" si="35"/>
        <v>0</v>
      </c>
      <c r="BQ54">
        <f t="shared" si="36"/>
        <v>1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1</v>
      </c>
      <c r="BV54">
        <f t="shared" si="41"/>
        <v>0</v>
      </c>
      <c r="BX54">
        <f t="shared" si="42"/>
        <v>1</v>
      </c>
      <c r="BY54">
        <f t="shared" si="45"/>
        <v>1</v>
      </c>
      <c r="BZ54">
        <f t="shared" si="46"/>
        <v>1</v>
      </c>
      <c r="CA54">
        <f t="shared" si="47"/>
        <v>1</v>
      </c>
      <c r="CB54">
        <f t="shared" si="48"/>
        <v>1</v>
      </c>
      <c r="CC54">
        <f t="shared" si="49"/>
        <v>1</v>
      </c>
      <c r="CD54">
        <f t="shared" si="50"/>
        <v>1</v>
      </c>
    </row>
    <row r="55" spans="1:82" ht="12.75">
      <c r="A55" s="7">
        <f t="shared" si="43"/>
        <v>49</v>
      </c>
      <c r="B55" s="55" t="s">
        <v>112</v>
      </c>
      <c r="C55">
        <v>1</v>
      </c>
      <c r="D55" s="55"/>
      <c r="E55">
        <v>1</v>
      </c>
      <c r="J55" s="55"/>
      <c r="Q55">
        <v>0.33</v>
      </c>
      <c r="R55">
        <v>0.33</v>
      </c>
      <c r="S55" s="55">
        <v>0.33</v>
      </c>
      <c r="W55" s="55">
        <v>1</v>
      </c>
      <c r="X55">
        <v>0.5</v>
      </c>
      <c r="Y55">
        <v>0.5</v>
      </c>
      <c r="Z55" s="55"/>
      <c r="AB55">
        <v>1</v>
      </c>
      <c r="AE55" s="55"/>
      <c r="AG55">
        <v>0.5</v>
      </c>
      <c r="AH55" s="55">
        <v>0.5</v>
      </c>
      <c r="AI55" s="6"/>
      <c r="AJ55" s="6"/>
      <c r="AK55" s="6"/>
      <c r="AL55" s="6"/>
      <c r="AM55" s="6"/>
      <c r="AN55" s="6"/>
      <c r="AP55" s="7"/>
      <c r="AQ55">
        <f t="shared" si="44"/>
        <v>1</v>
      </c>
      <c r="AR55">
        <f t="shared" si="11"/>
        <v>1</v>
      </c>
      <c r="AS55">
        <f t="shared" si="12"/>
        <v>1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1</v>
      </c>
      <c r="BF55">
        <f t="shared" si="25"/>
        <v>1</v>
      </c>
      <c r="BG55">
        <f t="shared" si="26"/>
        <v>1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1</v>
      </c>
      <c r="BL55">
        <f t="shared" si="31"/>
        <v>1</v>
      </c>
      <c r="BM55">
        <f t="shared" si="32"/>
        <v>1</v>
      </c>
      <c r="BN55">
        <f t="shared" si="33"/>
        <v>0</v>
      </c>
      <c r="BO55">
        <f t="shared" si="34"/>
        <v>0</v>
      </c>
      <c r="BP55">
        <f t="shared" si="35"/>
        <v>1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1</v>
      </c>
      <c r="BV55">
        <f t="shared" si="41"/>
        <v>1</v>
      </c>
      <c r="BX55">
        <f t="shared" si="42"/>
        <v>1</v>
      </c>
      <c r="BY55">
        <f t="shared" si="45"/>
        <v>1</v>
      </c>
      <c r="BZ55">
        <f t="shared" si="46"/>
        <v>1</v>
      </c>
      <c r="CA55">
        <f t="shared" si="47"/>
        <v>1</v>
      </c>
      <c r="CB55">
        <f t="shared" si="48"/>
        <v>1</v>
      </c>
      <c r="CC55">
        <f t="shared" si="49"/>
        <v>1</v>
      </c>
      <c r="CD55">
        <f t="shared" si="50"/>
        <v>1</v>
      </c>
    </row>
    <row r="56" spans="1:82" ht="12.75">
      <c r="A56" s="7">
        <f t="shared" si="43"/>
        <v>50</v>
      </c>
      <c r="B56" s="55" t="s">
        <v>113</v>
      </c>
      <c r="C56">
        <v>1</v>
      </c>
      <c r="D56" s="55"/>
      <c r="E56">
        <v>1</v>
      </c>
      <c r="J56" s="55"/>
      <c r="M56">
        <v>0.33</v>
      </c>
      <c r="N56">
        <v>0.33</v>
      </c>
      <c r="O56">
        <v>0.33</v>
      </c>
      <c r="S56" s="55"/>
      <c r="V56">
        <v>1</v>
      </c>
      <c r="W56" s="55"/>
      <c r="Z56" s="55">
        <v>1</v>
      </c>
      <c r="AC56">
        <v>1</v>
      </c>
      <c r="AE56" s="55"/>
      <c r="AF56">
        <v>0.5</v>
      </c>
      <c r="AG56">
        <v>0.5</v>
      </c>
      <c r="AH56" s="55"/>
      <c r="AI56" s="6"/>
      <c r="AJ56" s="6"/>
      <c r="AK56" s="6"/>
      <c r="AL56" s="6"/>
      <c r="AM56" s="6"/>
      <c r="AN56" s="6"/>
      <c r="AP56" s="7"/>
      <c r="AQ56">
        <f t="shared" si="44"/>
        <v>1</v>
      </c>
      <c r="AR56">
        <f t="shared" si="11"/>
        <v>1</v>
      </c>
      <c r="AS56">
        <f t="shared" si="12"/>
        <v>1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1</v>
      </c>
      <c r="BB56">
        <f t="shared" si="21"/>
        <v>1</v>
      </c>
      <c r="BC56">
        <f t="shared" si="22"/>
        <v>1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1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1</v>
      </c>
      <c r="BO56">
        <f t="shared" si="34"/>
        <v>0</v>
      </c>
      <c r="BP56">
        <f t="shared" si="35"/>
        <v>0</v>
      </c>
      <c r="BQ56">
        <f t="shared" si="36"/>
        <v>1</v>
      </c>
      <c r="BR56">
        <f t="shared" si="37"/>
        <v>0</v>
      </c>
      <c r="BS56">
        <f t="shared" si="38"/>
        <v>0</v>
      </c>
      <c r="BT56">
        <f t="shared" si="39"/>
        <v>1</v>
      </c>
      <c r="BU56">
        <f t="shared" si="40"/>
        <v>1</v>
      </c>
      <c r="BV56">
        <f t="shared" si="41"/>
        <v>0</v>
      </c>
      <c r="BX56">
        <f t="shared" si="42"/>
        <v>1</v>
      </c>
      <c r="BY56">
        <f t="shared" si="45"/>
        <v>1</v>
      </c>
      <c r="BZ56">
        <f t="shared" si="46"/>
        <v>1</v>
      </c>
      <c r="CA56">
        <f t="shared" si="47"/>
        <v>1</v>
      </c>
      <c r="CB56">
        <f t="shared" si="48"/>
        <v>1</v>
      </c>
      <c r="CC56">
        <f t="shared" si="49"/>
        <v>1</v>
      </c>
      <c r="CD56">
        <f t="shared" si="50"/>
        <v>1</v>
      </c>
    </row>
    <row r="57" spans="1:82" ht="12.75">
      <c r="A57" s="7">
        <f t="shared" si="43"/>
        <v>51</v>
      </c>
      <c r="B57" s="55" t="s">
        <v>5</v>
      </c>
      <c r="C57">
        <v>1</v>
      </c>
      <c r="D57" s="55"/>
      <c r="E57">
        <v>1</v>
      </c>
      <c r="J57" s="55"/>
      <c r="M57">
        <v>0.2</v>
      </c>
      <c r="N57">
        <v>0.2</v>
      </c>
      <c r="O57">
        <v>0.2</v>
      </c>
      <c r="P57">
        <v>0.2</v>
      </c>
      <c r="Q57">
        <v>0.2</v>
      </c>
      <c r="S57" s="55"/>
      <c r="U57">
        <v>0.5</v>
      </c>
      <c r="V57">
        <v>0.5</v>
      </c>
      <c r="W57" s="55"/>
      <c r="Z57" s="55">
        <v>1</v>
      </c>
      <c r="AB57">
        <v>0.5</v>
      </c>
      <c r="AC57">
        <v>0.5</v>
      </c>
      <c r="AE57" s="55"/>
      <c r="AG57">
        <v>1</v>
      </c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1</v>
      </c>
      <c r="AR57">
        <f t="shared" si="11"/>
        <v>1</v>
      </c>
      <c r="AS57">
        <f t="shared" si="12"/>
        <v>1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1</v>
      </c>
      <c r="BB57">
        <f t="shared" si="21"/>
        <v>1</v>
      </c>
      <c r="BC57">
        <f t="shared" si="22"/>
        <v>1</v>
      </c>
      <c r="BD57">
        <f t="shared" si="23"/>
        <v>1</v>
      </c>
      <c r="BE57">
        <f t="shared" si="24"/>
        <v>1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1</v>
      </c>
      <c r="BJ57">
        <f t="shared" si="29"/>
        <v>1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1</v>
      </c>
      <c r="BO57">
        <f t="shared" si="34"/>
        <v>0</v>
      </c>
      <c r="BP57">
        <f t="shared" si="35"/>
        <v>1</v>
      </c>
      <c r="BQ57">
        <f t="shared" si="36"/>
        <v>1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1</v>
      </c>
      <c r="BV57">
        <f t="shared" si="41"/>
        <v>0</v>
      </c>
      <c r="BX57">
        <f t="shared" si="42"/>
        <v>1</v>
      </c>
      <c r="BY57">
        <f aca="true" t="shared" si="52" ref="BY57:BY103">IF(AS57+AT57+AU57+AV57+AW57+AX57&gt;0,1,0)</f>
        <v>1</v>
      </c>
      <c r="BZ57">
        <f aca="true" t="shared" si="53" ref="BZ57:BZ103">IF(AY57+AZ57+BA57+BB57+BC57+BD57+BE57+BF57+BG57&gt;0,1,0)</f>
        <v>1</v>
      </c>
      <c r="CA57">
        <f aca="true" t="shared" si="54" ref="CA57:CA103">IF(BH57+BI57+BJ57+BK57&gt;0,1,0)</f>
        <v>1</v>
      </c>
      <c r="CB57">
        <f aca="true" t="shared" si="55" ref="CB57:CB103">IF(BL57+BM57+BN57&gt;0,1,0)</f>
        <v>1</v>
      </c>
      <c r="CC57">
        <f aca="true" t="shared" si="56" ref="CC57:CC103">IF(BO57+BP57+BQ57+BR57+BS57&gt;0,1,0)</f>
        <v>1</v>
      </c>
      <c r="CD57">
        <f aca="true" t="shared" si="57" ref="CD57:CD103">IF(BT57+BU57+BV57&gt;0,1,0)</f>
        <v>1</v>
      </c>
    </row>
    <row r="58" spans="1:82" ht="12.75">
      <c r="A58" s="7">
        <f t="shared" si="43"/>
        <v>52</v>
      </c>
      <c r="B58" s="55" t="s">
        <v>6</v>
      </c>
      <c r="C58">
        <v>1</v>
      </c>
      <c r="D58" s="55"/>
      <c r="E58">
        <v>1</v>
      </c>
      <c r="J58" s="55"/>
      <c r="L58">
        <v>0.33</v>
      </c>
      <c r="M58">
        <v>0.33</v>
      </c>
      <c r="N58">
        <v>0.33</v>
      </c>
      <c r="S58" s="55"/>
      <c r="T58">
        <v>1</v>
      </c>
      <c r="U58">
        <v>1</v>
      </c>
      <c r="W58" s="55"/>
      <c r="Y58">
        <v>0.5</v>
      </c>
      <c r="Z58" s="55">
        <v>0.5</v>
      </c>
      <c r="AC58">
        <v>1</v>
      </c>
      <c r="AE58" s="55"/>
      <c r="AG58">
        <v>1</v>
      </c>
      <c r="AH58" s="55"/>
      <c r="AI58" s="6"/>
      <c r="AJ58" s="6"/>
      <c r="AK58" s="6"/>
      <c r="AL58" s="6"/>
      <c r="AM58" s="6"/>
      <c r="AN58" s="6"/>
      <c r="AP58" s="7"/>
      <c r="AQ58">
        <f t="shared" si="51"/>
        <v>1</v>
      </c>
      <c r="AR58">
        <f t="shared" si="11"/>
        <v>1</v>
      </c>
      <c r="AS58">
        <f t="shared" si="12"/>
        <v>1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1</v>
      </c>
      <c r="BA58">
        <f t="shared" si="20"/>
        <v>1</v>
      </c>
      <c r="BB58">
        <f t="shared" si="21"/>
        <v>1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1</v>
      </c>
      <c r="BI58">
        <f t="shared" si="28"/>
        <v>1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1</v>
      </c>
      <c r="BN58">
        <f t="shared" si="33"/>
        <v>1</v>
      </c>
      <c r="BO58">
        <f t="shared" si="34"/>
        <v>0</v>
      </c>
      <c r="BP58">
        <f t="shared" si="35"/>
        <v>0</v>
      </c>
      <c r="BQ58">
        <f t="shared" si="36"/>
        <v>1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1</v>
      </c>
      <c r="BV58">
        <f t="shared" si="41"/>
        <v>0</v>
      </c>
      <c r="BX58">
        <f t="shared" si="42"/>
        <v>1</v>
      </c>
      <c r="BY58">
        <f t="shared" si="52"/>
        <v>1</v>
      </c>
      <c r="BZ58">
        <f t="shared" si="53"/>
        <v>1</v>
      </c>
      <c r="CA58">
        <f t="shared" si="54"/>
        <v>1</v>
      </c>
      <c r="CB58">
        <f t="shared" si="55"/>
        <v>1</v>
      </c>
      <c r="CC58">
        <f t="shared" si="56"/>
        <v>1</v>
      </c>
      <c r="CD58">
        <f t="shared" si="57"/>
        <v>1</v>
      </c>
    </row>
    <row r="59" spans="1:82" ht="12.75">
      <c r="A59" s="7">
        <f t="shared" si="43"/>
        <v>53</v>
      </c>
      <c r="B59" s="55" t="s">
        <v>7</v>
      </c>
      <c r="C59">
        <v>1</v>
      </c>
      <c r="D59" s="55"/>
      <c r="E59">
        <v>1</v>
      </c>
      <c r="J59" s="55"/>
      <c r="O59">
        <v>0.25</v>
      </c>
      <c r="P59">
        <v>0.25</v>
      </c>
      <c r="Q59">
        <v>0.25</v>
      </c>
      <c r="R59">
        <v>0.25</v>
      </c>
      <c r="S59" s="55"/>
      <c r="W59" s="55">
        <v>1</v>
      </c>
      <c r="Z59" s="55">
        <v>1</v>
      </c>
      <c r="AC59">
        <v>0.33</v>
      </c>
      <c r="AD59">
        <v>0.33</v>
      </c>
      <c r="AE59" s="55">
        <v>0.33</v>
      </c>
      <c r="AG59">
        <v>1</v>
      </c>
      <c r="AH59" s="55"/>
      <c r="AI59" s="6"/>
      <c r="AJ59" s="6"/>
      <c r="AK59" s="6"/>
      <c r="AL59" s="6"/>
      <c r="AM59" s="6"/>
      <c r="AN59" s="6"/>
      <c r="AP59" s="7"/>
      <c r="AQ59">
        <f t="shared" si="51"/>
        <v>1</v>
      </c>
      <c r="AR59">
        <f t="shared" si="11"/>
        <v>1</v>
      </c>
      <c r="AS59">
        <f t="shared" si="12"/>
        <v>1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1</v>
      </c>
      <c r="BD59">
        <f t="shared" si="23"/>
        <v>1</v>
      </c>
      <c r="BE59">
        <f t="shared" si="24"/>
        <v>1</v>
      </c>
      <c r="BF59">
        <f t="shared" si="25"/>
        <v>1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1</v>
      </c>
      <c r="BL59">
        <f t="shared" si="31"/>
        <v>0</v>
      </c>
      <c r="BM59">
        <f t="shared" si="32"/>
        <v>0</v>
      </c>
      <c r="BN59">
        <f t="shared" si="33"/>
        <v>1</v>
      </c>
      <c r="BO59">
        <f t="shared" si="34"/>
        <v>0</v>
      </c>
      <c r="BP59">
        <f t="shared" si="35"/>
        <v>0</v>
      </c>
      <c r="BQ59">
        <f t="shared" si="36"/>
        <v>1</v>
      </c>
      <c r="BR59">
        <f t="shared" si="37"/>
        <v>1</v>
      </c>
      <c r="BS59">
        <f t="shared" si="38"/>
        <v>1</v>
      </c>
      <c r="BT59">
        <f t="shared" si="39"/>
        <v>0</v>
      </c>
      <c r="BU59">
        <f t="shared" si="40"/>
        <v>1</v>
      </c>
      <c r="BV59">
        <f t="shared" si="41"/>
        <v>0</v>
      </c>
      <c r="BX59">
        <f t="shared" si="42"/>
        <v>1</v>
      </c>
      <c r="BY59">
        <f t="shared" si="52"/>
        <v>1</v>
      </c>
      <c r="BZ59">
        <f t="shared" si="53"/>
        <v>1</v>
      </c>
      <c r="CA59">
        <f t="shared" si="54"/>
        <v>1</v>
      </c>
      <c r="CB59">
        <f t="shared" si="55"/>
        <v>1</v>
      </c>
      <c r="CC59">
        <f t="shared" si="56"/>
        <v>1</v>
      </c>
      <c r="CD59">
        <f t="shared" si="57"/>
        <v>1</v>
      </c>
    </row>
    <row r="60" spans="1:82" ht="12.75">
      <c r="A60" s="7">
        <f t="shared" si="43"/>
        <v>54</v>
      </c>
      <c r="B60" s="55" t="s">
        <v>8</v>
      </c>
      <c r="C60">
        <v>1</v>
      </c>
      <c r="D60" s="55"/>
      <c r="E60">
        <v>1</v>
      </c>
      <c r="J60" s="55"/>
      <c r="O60">
        <v>0.5</v>
      </c>
      <c r="P60">
        <v>0.5</v>
      </c>
      <c r="S60" s="55"/>
      <c r="V60">
        <v>0.5</v>
      </c>
      <c r="W60" s="55">
        <v>0.5</v>
      </c>
      <c r="Z60" s="55">
        <v>1</v>
      </c>
      <c r="AC60">
        <v>0.5</v>
      </c>
      <c r="AD60">
        <v>0.5</v>
      </c>
      <c r="AE60" s="55"/>
      <c r="AG60">
        <v>1</v>
      </c>
      <c r="AH60" s="55"/>
      <c r="AI60" s="6"/>
      <c r="AJ60" s="6"/>
      <c r="AK60" s="6"/>
      <c r="AL60" s="6"/>
      <c r="AM60" s="6"/>
      <c r="AN60" s="6"/>
      <c r="AP60" s="7"/>
      <c r="AQ60">
        <f t="shared" si="51"/>
        <v>1</v>
      </c>
      <c r="AR60">
        <f t="shared" si="11"/>
        <v>1</v>
      </c>
      <c r="AS60">
        <f t="shared" si="12"/>
        <v>1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1</v>
      </c>
      <c r="BD60">
        <f t="shared" si="23"/>
        <v>1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1</v>
      </c>
      <c r="BK60">
        <f t="shared" si="30"/>
        <v>1</v>
      </c>
      <c r="BL60">
        <f t="shared" si="31"/>
        <v>0</v>
      </c>
      <c r="BM60">
        <f t="shared" si="32"/>
        <v>0</v>
      </c>
      <c r="BN60">
        <f t="shared" si="33"/>
        <v>1</v>
      </c>
      <c r="BO60">
        <f t="shared" si="34"/>
        <v>0</v>
      </c>
      <c r="BP60">
        <f t="shared" si="35"/>
        <v>0</v>
      </c>
      <c r="BQ60">
        <f t="shared" si="36"/>
        <v>1</v>
      </c>
      <c r="BR60">
        <f t="shared" si="37"/>
        <v>1</v>
      </c>
      <c r="BS60">
        <f t="shared" si="38"/>
        <v>0</v>
      </c>
      <c r="BT60">
        <f t="shared" si="39"/>
        <v>0</v>
      </c>
      <c r="BU60">
        <f t="shared" si="40"/>
        <v>1</v>
      </c>
      <c r="BV60">
        <f t="shared" si="41"/>
        <v>0</v>
      </c>
      <c r="BX60">
        <f t="shared" si="42"/>
        <v>1</v>
      </c>
      <c r="BY60">
        <f t="shared" si="52"/>
        <v>1</v>
      </c>
      <c r="BZ60">
        <f t="shared" si="53"/>
        <v>1</v>
      </c>
      <c r="CA60">
        <f t="shared" si="54"/>
        <v>1</v>
      </c>
      <c r="CB60">
        <f t="shared" si="55"/>
        <v>1</v>
      </c>
      <c r="CC60">
        <f t="shared" si="56"/>
        <v>1</v>
      </c>
      <c r="CD60">
        <f t="shared" si="57"/>
        <v>1</v>
      </c>
    </row>
    <row r="61" spans="1:82" ht="12.75">
      <c r="A61" s="7">
        <f t="shared" si="43"/>
        <v>55</v>
      </c>
      <c r="B61" s="55" t="s">
        <v>9</v>
      </c>
      <c r="C61">
        <v>1</v>
      </c>
      <c r="D61" s="55"/>
      <c r="F61">
        <v>1</v>
      </c>
      <c r="G61">
        <v>1</v>
      </c>
      <c r="I61">
        <v>1</v>
      </c>
      <c r="J61" s="55">
        <v>0.5</v>
      </c>
      <c r="N61">
        <v>0.25</v>
      </c>
      <c r="O61">
        <v>0.25</v>
      </c>
      <c r="P61">
        <v>0.25</v>
      </c>
      <c r="Q61">
        <v>0.25</v>
      </c>
      <c r="S61" s="55"/>
      <c r="W61" s="55">
        <v>1</v>
      </c>
      <c r="Y61">
        <v>0.5</v>
      </c>
      <c r="Z61" s="55">
        <v>0.5</v>
      </c>
      <c r="AC61">
        <v>0.5</v>
      </c>
      <c r="AD61">
        <v>0.5</v>
      </c>
      <c r="AE61" s="55"/>
      <c r="AG61">
        <v>1</v>
      </c>
      <c r="AH61" s="55"/>
      <c r="AI61" s="6"/>
      <c r="AJ61" s="6"/>
      <c r="AK61" s="6"/>
      <c r="AL61" s="6"/>
      <c r="AM61" s="6"/>
      <c r="AN61" s="6"/>
      <c r="AP61" s="7"/>
      <c r="AQ61">
        <f t="shared" si="51"/>
        <v>1</v>
      </c>
      <c r="AR61">
        <f t="shared" si="11"/>
        <v>1</v>
      </c>
      <c r="AS61">
        <f t="shared" si="12"/>
        <v>0</v>
      </c>
      <c r="AT61">
        <f t="shared" si="13"/>
        <v>1</v>
      </c>
      <c r="AU61">
        <f t="shared" si="14"/>
        <v>1</v>
      </c>
      <c r="AV61">
        <f t="shared" si="15"/>
        <v>0</v>
      </c>
      <c r="AW61">
        <f t="shared" si="16"/>
        <v>1</v>
      </c>
      <c r="AX61">
        <f t="shared" si="17"/>
        <v>1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1</v>
      </c>
      <c r="BC61">
        <f t="shared" si="22"/>
        <v>1</v>
      </c>
      <c r="BD61">
        <f t="shared" si="23"/>
        <v>1</v>
      </c>
      <c r="BE61">
        <f t="shared" si="24"/>
        <v>1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1</v>
      </c>
      <c r="BL61">
        <f t="shared" si="31"/>
        <v>0</v>
      </c>
      <c r="BM61">
        <f t="shared" si="32"/>
        <v>1</v>
      </c>
      <c r="BN61">
        <f t="shared" si="33"/>
        <v>1</v>
      </c>
      <c r="BO61">
        <f t="shared" si="34"/>
        <v>0</v>
      </c>
      <c r="BP61">
        <f t="shared" si="35"/>
        <v>0</v>
      </c>
      <c r="BQ61">
        <f t="shared" si="36"/>
        <v>1</v>
      </c>
      <c r="BR61">
        <f t="shared" si="37"/>
        <v>1</v>
      </c>
      <c r="BS61">
        <f t="shared" si="38"/>
        <v>0</v>
      </c>
      <c r="BT61">
        <f t="shared" si="39"/>
        <v>0</v>
      </c>
      <c r="BU61">
        <f t="shared" si="40"/>
        <v>1</v>
      </c>
      <c r="BV61">
        <f t="shared" si="41"/>
        <v>0</v>
      </c>
      <c r="BX61">
        <f t="shared" si="42"/>
        <v>1</v>
      </c>
      <c r="BY61">
        <f t="shared" si="52"/>
        <v>1</v>
      </c>
      <c r="BZ61">
        <f t="shared" si="53"/>
        <v>1</v>
      </c>
      <c r="CA61">
        <f t="shared" si="54"/>
        <v>1</v>
      </c>
      <c r="CB61">
        <f t="shared" si="55"/>
        <v>1</v>
      </c>
      <c r="CC61">
        <f t="shared" si="56"/>
        <v>1</v>
      </c>
      <c r="CD61">
        <f t="shared" si="57"/>
        <v>1</v>
      </c>
    </row>
    <row r="62" spans="1:82" ht="12.75">
      <c r="A62" s="7">
        <f t="shared" si="43"/>
        <v>56</v>
      </c>
      <c r="B62" s="55" t="s">
        <v>10</v>
      </c>
      <c r="C62">
        <v>1</v>
      </c>
      <c r="D62" s="55"/>
      <c r="E62">
        <v>1</v>
      </c>
      <c r="J62" s="55"/>
      <c r="P62">
        <v>0.33</v>
      </c>
      <c r="Q62">
        <v>0.33</v>
      </c>
      <c r="R62">
        <v>0.33</v>
      </c>
      <c r="S62" s="55"/>
      <c r="W62" s="55">
        <v>1</v>
      </c>
      <c r="Z62" s="55">
        <v>1</v>
      </c>
      <c r="AC62">
        <v>0.5</v>
      </c>
      <c r="AD62">
        <v>0.5</v>
      </c>
      <c r="AE62" s="55"/>
      <c r="AG62">
        <v>1</v>
      </c>
      <c r="AH62" s="55"/>
      <c r="AI62" s="6"/>
      <c r="AJ62" s="6"/>
      <c r="AK62" s="6"/>
      <c r="AL62" s="6"/>
      <c r="AM62" s="6"/>
      <c r="AN62" s="6"/>
      <c r="AP62" s="7"/>
      <c r="AQ62">
        <f t="shared" si="51"/>
        <v>1</v>
      </c>
      <c r="AR62">
        <f t="shared" si="11"/>
        <v>1</v>
      </c>
      <c r="AS62">
        <f t="shared" si="12"/>
        <v>1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1</v>
      </c>
      <c r="BE62">
        <f t="shared" si="24"/>
        <v>1</v>
      </c>
      <c r="BF62">
        <f t="shared" si="25"/>
        <v>1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1</v>
      </c>
      <c r="BL62">
        <f t="shared" si="31"/>
        <v>0</v>
      </c>
      <c r="BM62">
        <f t="shared" si="32"/>
        <v>0</v>
      </c>
      <c r="BN62">
        <f t="shared" si="33"/>
        <v>1</v>
      </c>
      <c r="BO62">
        <f t="shared" si="34"/>
        <v>0</v>
      </c>
      <c r="BP62">
        <f t="shared" si="35"/>
        <v>0</v>
      </c>
      <c r="BQ62">
        <f t="shared" si="36"/>
        <v>1</v>
      </c>
      <c r="BR62">
        <f t="shared" si="37"/>
        <v>1</v>
      </c>
      <c r="BS62">
        <f t="shared" si="38"/>
        <v>0</v>
      </c>
      <c r="BT62">
        <f t="shared" si="39"/>
        <v>0</v>
      </c>
      <c r="BU62">
        <f t="shared" si="40"/>
        <v>1</v>
      </c>
      <c r="BV62">
        <f t="shared" si="41"/>
        <v>0</v>
      </c>
      <c r="BX62">
        <f t="shared" si="42"/>
        <v>1</v>
      </c>
      <c r="BY62">
        <f t="shared" si="52"/>
        <v>1</v>
      </c>
      <c r="BZ62">
        <f t="shared" si="53"/>
        <v>1</v>
      </c>
      <c r="CA62">
        <f t="shared" si="54"/>
        <v>1</v>
      </c>
      <c r="CB62">
        <f t="shared" si="55"/>
        <v>1</v>
      </c>
      <c r="CC62">
        <f t="shared" si="56"/>
        <v>1</v>
      </c>
      <c r="CD62">
        <f t="shared" si="57"/>
        <v>1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56</v>
      </c>
      <c r="B108" s="57" t="s">
        <v>52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53</v>
      </c>
      <c r="AQ108" s="7">
        <f aca="true" t="shared" si="91" ref="AQ108:BV108">SUM(AQ7:AQ107)</f>
        <v>56</v>
      </c>
      <c r="AR108" s="7">
        <f t="shared" si="91"/>
        <v>56</v>
      </c>
      <c r="AS108" s="7">
        <f t="shared" si="91"/>
        <v>39</v>
      </c>
      <c r="AT108" s="7">
        <f t="shared" si="91"/>
        <v>17</v>
      </c>
      <c r="AU108" s="7">
        <f t="shared" si="91"/>
        <v>14</v>
      </c>
      <c r="AV108" s="7">
        <f t="shared" si="91"/>
        <v>14</v>
      </c>
      <c r="AW108" s="7">
        <f t="shared" si="91"/>
        <v>16</v>
      </c>
      <c r="AX108" s="7">
        <f t="shared" si="91"/>
        <v>9</v>
      </c>
      <c r="AY108" s="7">
        <f t="shared" si="91"/>
        <v>1</v>
      </c>
      <c r="AZ108" s="7">
        <f t="shared" si="91"/>
        <v>2</v>
      </c>
      <c r="BA108" s="7">
        <f t="shared" si="91"/>
        <v>7</v>
      </c>
      <c r="BB108" s="7">
        <f t="shared" si="91"/>
        <v>19</v>
      </c>
      <c r="BC108" s="7">
        <f t="shared" si="91"/>
        <v>33</v>
      </c>
      <c r="BD108" s="7">
        <f t="shared" si="91"/>
        <v>40</v>
      </c>
      <c r="BE108" s="7">
        <f t="shared" si="91"/>
        <v>33</v>
      </c>
      <c r="BF108" s="7">
        <f t="shared" si="91"/>
        <v>23</v>
      </c>
      <c r="BG108" s="7">
        <f t="shared" si="91"/>
        <v>19</v>
      </c>
      <c r="BH108" s="7">
        <f t="shared" si="91"/>
        <v>2</v>
      </c>
      <c r="BI108" s="7">
        <f t="shared" si="91"/>
        <v>17</v>
      </c>
      <c r="BJ108" s="7">
        <f t="shared" si="91"/>
        <v>32</v>
      </c>
      <c r="BK108" s="7">
        <f t="shared" si="91"/>
        <v>40</v>
      </c>
      <c r="BL108" s="7">
        <f t="shared" si="91"/>
        <v>10</v>
      </c>
      <c r="BM108" s="7">
        <f t="shared" si="91"/>
        <v>18</v>
      </c>
      <c r="BN108" s="7">
        <f t="shared" si="91"/>
        <v>45</v>
      </c>
      <c r="BO108" s="7">
        <f t="shared" si="91"/>
        <v>2</v>
      </c>
      <c r="BP108" s="7">
        <f t="shared" si="91"/>
        <v>28</v>
      </c>
      <c r="BQ108" s="7">
        <f t="shared" si="91"/>
        <v>36</v>
      </c>
      <c r="BR108" s="7">
        <f t="shared" si="91"/>
        <v>16</v>
      </c>
      <c r="BS108" s="7">
        <f t="shared" si="91"/>
        <v>8</v>
      </c>
      <c r="BT108" s="7">
        <f t="shared" si="91"/>
        <v>11</v>
      </c>
      <c r="BU108" s="7">
        <f t="shared" si="91"/>
        <v>50</v>
      </c>
      <c r="BV108" s="7">
        <f t="shared" si="91"/>
        <v>17</v>
      </c>
      <c r="BW108" s="8" t="s">
        <v>53</v>
      </c>
      <c r="BX108" s="8">
        <f>SUM(BX7:BX107)</f>
        <v>56</v>
      </c>
      <c r="BY108" s="8">
        <f aca="true" t="shared" si="92" ref="BY108:CD108">SUM(BY7:BY107)</f>
        <v>56</v>
      </c>
      <c r="BZ108" s="8">
        <f t="shared" si="92"/>
        <v>56</v>
      </c>
      <c r="CA108" s="8">
        <f t="shared" si="92"/>
        <v>56</v>
      </c>
      <c r="CB108" s="8">
        <f t="shared" si="92"/>
        <v>56</v>
      </c>
      <c r="CC108" s="8">
        <f t="shared" si="92"/>
        <v>56</v>
      </c>
      <c r="CD108" s="8">
        <f t="shared" si="92"/>
        <v>56</v>
      </c>
    </row>
    <row r="109" spans="1:40" ht="12.75">
      <c r="A109" s="7"/>
      <c r="B109" s="57" t="s">
        <v>54</v>
      </c>
      <c r="C109" s="8"/>
      <c r="D109" s="59">
        <f>SUM(D7:D107)</f>
        <v>2</v>
      </c>
      <c r="E109" s="1">
        <f aca="true" t="shared" si="93" ref="E109:AH109">SUM(E7:E107)</f>
        <v>39</v>
      </c>
      <c r="F109" s="1">
        <f>SUM(F7:F107)</f>
        <v>10</v>
      </c>
      <c r="G109" s="1">
        <f t="shared" si="93"/>
        <v>8.5</v>
      </c>
      <c r="H109" s="1">
        <f t="shared" si="93"/>
        <v>7.5</v>
      </c>
      <c r="I109" s="1">
        <f t="shared" si="93"/>
        <v>9.5</v>
      </c>
      <c r="J109" s="59">
        <f t="shared" si="93"/>
        <v>4.5</v>
      </c>
      <c r="K109" s="1">
        <f t="shared" si="93"/>
        <v>1</v>
      </c>
      <c r="L109" s="1">
        <f t="shared" si="93"/>
        <v>0.8300000000000001</v>
      </c>
      <c r="M109" s="1">
        <f t="shared" si="93"/>
        <v>2.3600000000000003</v>
      </c>
      <c r="N109" s="1">
        <f t="shared" si="93"/>
        <v>5.920000000000001</v>
      </c>
      <c r="O109" s="1">
        <f t="shared" si="93"/>
        <v>10.709999999999999</v>
      </c>
      <c r="P109" s="1">
        <f t="shared" si="93"/>
        <v>12.54</v>
      </c>
      <c r="Q109" s="1">
        <f t="shared" si="93"/>
        <v>9.540000000000001</v>
      </c>
      <c r="R109" s="1">
        <f t="shared" si="93"/>
        <v>6.770000000000001</v>
      </c>
      <c r="S109" s="59">
        <f t="shared" si="93"/>
        <v>6.11</v>
      </c>
      <c r="T109" s="1">
        <f t="shared" si="93"/>
        <v>2</v>
      </c>
      <c r="U109" s="1">
        <f t="shared" si="93"/>
        <v>9.49</v>
      </c>
      <c r="V109" s="1">
        <f t="shared" si="93"/>
        <v>16.490000000000002</v>
      </c>
      <c r="W109" s="59">
        <f t="shared" si="93"/>
        <v>29.99</v>
      </c>
      <c r="X109" s="1">
        <f t="shared" si="93"/>
        <v>7</v>
      </c>
      <c r="Y109" s="1">
        <f t="shared" si="93"/>
        <v>10</v>
      </c>
      <c r="Z109" s="59">
        <f t="shared" si="93"/>
        <v>39</v>
      </c>
      <c r="AA109" s="1">
        <f t="shared" si="93"/>
        <v>1.5</v>
      </c>
      <c r="AB109" s="1">
        <f t="shared" si="93"/>
        <v>19.33</v>
      </c>
      <c r="AC109" s="1">
        <f t="shared" si="93"/>
        <v>21.82</v>
      </c>
      <c r="AD109" s="1">
        <f t="shared" si="93"/>
        <v>8.32</v>
      </c>
      <c r="AE109" s="59">
        <f t="shared" si="93"/>
        <v>4.99</v>
      </c>
      <c r="AF109" s="1">
        <f t="shared" si="93"/>
        <v>5.33</v>
      </c>
      <c r="AG109" s="1">
        <f t="shared" si="93"/>
        <v>39.33</v>
      </c>
      <c r="AH109" s="59">
        <f t="shared" si="93"/>
        <v>11.33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55</v>
      </c>
      <c r="C110" s="8"/>
      <c r="D110" s="59">
        <f>AR108</f>
        <v>56</v>
      </c>
      <c r="E110" s="1">
        <f>BY108</f>
        <v>56</v>
      </c>
      <c r="F110" s="1">
        <f>BY108</f>
        <v>56</v>
      </c>
      <c r="G110" s="1">
        <f>BY108</f>
        <v>56</v>
      </c>
      <c r="H110" s="1">
        <f>BY108</f>
        <v>56</v>
      </c>
      <c r="I110" s="1">
        <f>BY108</f>
        <v>56</v>
      </c>
      <c r="J110" s="59">
        <f>BY108</f>
        <v>56</v>
      </c>
      <c r="K110" s="2">
        <f>BZ108</f>
        <v>56</v>
      </c>
      <c r="L110" s="2">
        <f>BZ108</f>
        <v>56</v>
      </c>
      <c r="M110" s="2">
        <f>BZ108</f>
        <v>56</v>
      </c>
      <c r="N110" s="2">
        <f>BZ108</f>
        <v>56</v>
      </c>
      <c r="O110" s="2">
        <f>BZ108</f>
        <v>56</v>
      </c>
      <c r="P110" s="2">
        <f>BZ108</f>
        <v>56</v>
      </c>
      <c r="Q110" s="2">
        <f>BZ108</f>
        <v>56</v>
      </c>
      <c r="R110" s="2">
        <f>BZ108</f>
        <v>56</v>
      </c>
      <c r="S110" s="60">
        <f>BZ108</f>
        <v>56</v>
      </c>
      <c r="T110" s="3">
        <f>CA108</f>
        <v>56</v>
      </c>
      <c r="U110" s="3">
        <f>CA108</f>
        <v>56</v>
      </c>
      <c r="V110" s="3">
        <f>CA108</f>
        <v>56</v>
      </c>
      <c r="W110" s="61">
        <f>CA108</f>
        <v>56</v>
      </c>
      <c r="X110" s="8">
        <f>CB108</f>
        <v>56</v>
      </c>
      <c r="Y110" s="8">
        <f>CB108</f>
        <v>56</v>
      </c>
      <c r="Z110" s="57">
        <f>CB108</f>
        <v>56</v>
      </c>
      <c r="AA110" s="5">
        <f>CC108</f>
        <v>56</v>
      </c>
      <c r="AB110" s="5">
        <f>CC108</f>
        <v>56</v>
      </c>
      <c r="AC110" s="5">
        <f>CC108</f>
        <v>56</v>
      </c>
      <c r="AD110" s="5">
        <f>CC108</f>
        <v>56</v>
      </c>
      <c r="AE110" s="63">
        <f>CC108</f>
        <v>56</v>
      </c>
      <c r="AF110" s="6">
        <f>CD108</f>
        <v>56</v>
      </c>
      <c r="AG110" s="6">
        <f>CD108</f>
        <v>56</v>
      </c>
      <c r="AH110" s="64">
        <f>CD108</f>
        <v>56</v>
      </c>
      <c r="AI110" s="6"/>
      <c r="AJ110" s="6"/>
      <c r="AK110" s="6"/>
      <c r="AL110" s="6"/>
      <c r="AM110" s="6"/>
      <c r="AN110" s="6"/>
      <c r="AP110" t="s">
        <v>68</v>
      </c>
      <c r="AQ110">
        <f>SUM(BX108:CD108)</f>
        <v>392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70</v>
      </c>
      <c r="AQ111">
        <f>AQ108*7-SUM(BX108:CD108)</f>
        <v>0</v>
      </c>
    </row>
    <row r="112" spans="1:43" ht="12.75">
      <c r="A112" s="7"/>
      <c r="B112" s="7" t="s">
        <v>56</v>
      </c>
      <c r="C112" s="7"/>
      <c r="D112" s="47">
        <f>(D109/AR108)*100</f>
        <v>3.571428571428571</v>
      </c>
      <c r="E112" s="47">
        <f>(E109/BY108)*100</f>
        <v>69.64285714285714</v>
      </c>
      <c r="F112" s="47">
        <f>(F109/BY108)*100</f>
        <v>17.857142857142858</v>
      </c>
      <c r="G112" s="47">
        <f>(G109/BY108)*100</f>
        <v>15.178571428571427</v>
      </c>
      <c r="H112" s="47">
        <f>(H109/BY108)*100</f>
        <v>13.392857142857142</v>
      </c>
      <c r="I112" s="47">
        <f>(I109/BY108)*100</f>
        <v>16.964285714285715</v>
      </c>
      <c r="J112" s="47">
        <f>(J109/BY108)*100</f>
        <v>8.035714285714286</v>
      </c>
      <c r="K112" s="47">
        <f>(K109/BZ108)*100</f>
        <v>1.7857142857142856</v>
      </c>
      <c r="L112" s="47">
        <f>(L109/BZ108)*100</f>
        <v>1.4821428571428572</v>
      </c>
      <c r="M112" s="47">
        <f>(M109/BZ108)*100</f>
        <v>4.214285714285715</v>
      </c>
      <c r="N112" s="47">
        <f>(N109/BZ108)*100</f>
        <v>10.571428571428573</v>
      </c>
      <c r="O112" s="47">
        <f>(O109/BZ108)*100</f>
        <v>19.124999999999996</v>
      </c>
      <c r="P112" s="47">
        <f>(P109/BZ108)*100</f>
        <v>22.392857142857142</v>
      </c>
      <c r="Q112" s="47">
        <f>(Q109/BZ108)*100</f>
        <v>17.03571428571429</v>
      </c>
      <c r="R112" s="47">
        <f>(R109/BZ108)*100</f>
        <v>12.089285714285717</v>
      </c>
      <c r="S112" s="47">
        <f>(S109/BZ108)*100</f>
        <v>10.910714285714286</v>
      </c>
      <c r="T112" s="47">
        <f>(T109/CA108)*100</f>
        <v>3.571428571428571</v>
      </c>
      <c r="U112" s="47">
        <f>(U109/CA108)*100</f>
        <v>16.94642857142857</v>
      </c>
      <c r="V112" s="47">
        <f>(V109/CA108)*100</f>
        <v>29.446428571428573</v>
      </c>
      <c r="W112" s="47">
        <f>(W109/CA108)*100</f>
        <v>53.55357142857142</v>
      </c>
      <c r="X112" s="47">
        <f>(X109/CB108)*100</f>
        <v>12.5</v>
      </c>
      <c r="Y112" s="47">
        <f>(Y109/CB108)*100</f>
        <v>17.857142857142858</v>
      </c>
      <c r="Z112" s="47">
        <f>(Z109/CB108)*100</f>
        <v>69.64285714285714</v>
      </c>
      <c r="AA112" s="47">
        <f>(AA109/CC108)*100</f>
        <v>2.6785714285714284</v>
      </c>
      <c r="AB112" s="47">
        <f>(AB109/CC108)*100</f>
        <v>34.51785714285714</v>
      </c>
      <c r="AC112" s="47">
        <f>(AC109/CC108)*100</f>
        <v>38.964285714285715</v>
      </c>
      <c r="AD112" s="47">
        <f>(AD109/CC108)*100</f>
        <v>14.857142857142858</v>
      </c>
      <c r="AE112" s="47">
        <f>(AE109/CC108)*100</f>
        <v>8.910714285714286</v>
      </c>
      <c r="AF112" s="47">
        <f>(AF109/CD108)*100</f>
        <v>9.517857142857142</v>
      </c>
      <c r="AG112" s="47">
        <f>(AG109/CD108)*100</f>
        <v>70.23214285714286</v>
      </c>
      <c r="AH112" s="47">
        <f>(AH109/CD108)*100</f>
        <v>20.232142857142858</v>
      </c>
      <c r="AP112" t="s">
        <v>69</v>
      </c>
      <c r="AQ112">
        <f>AQ108*7</f>
        <v>392</v>
      </c>
    </row>
    <row r="114" spans="42:43" ht="12.75">
      <c r="AP114" t="s">
        <v>71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2012-05-14T01:22:01Z</dcterms:modified>
  <cp:category/>
  <cp:version/>
  <cp:contentType/>
  <cp:contentStatus/>
</cp:coreProperties>
</file>